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675" windowHeight="8220" activeTab="6"/>
  </bookViews>
  <sheets>
    <sheet name="Oberndorf" sheetId="1" r:id="rId1"/>
    <sheet name="Bürmoos" sheetId="2" r:id="rId2"/>
    <sheet name="Anthering" sheetId="3" r:id="rId3"/>
    <sheet name="St. Georgen" sheetId="4" r:id="rId4"/>
    <sheet name="Koppl" sheetId="5" r:id="rId5"/>
    <sheet name="Nussdorf" sheetId="6" r:id="rId6"/>
    <sheet name="Gesamt" sheetId="7" r:id="rId7"/>
  </sheets>
  <calcPr calcId="125725"/>
</workbook>
</file>

<file path=xl/calcChain.xml><?xml version="1.0" encoding="utf-8"?>
<calcChain xmlns="http://schemas.openxmlformats.org/spreadsheetml/2006/main">
  <c r="K12" i="6"/>
  <c r="I12"/>
  <c r="G12"/>
  <c r="E12"/>
  <c r="C12"/>
  <c r="I11"/>
  <c r="G11"/>
  <c r="E11"/>
  <c r="C11"/>
  <c r="G10"/>
  <c r="E10"/>
  <c r="C10"/>
  <c r="E9"/>
  <c r="C9"/>
  <c r="C8"/>
  <c r="O8" s="1"/>
  <c r="L9" i="7" s="1"/>
  <c r="O7" i="6"/>
  <c r="L10" i="7" s="1"/>
  <c r="K12" i="5"/>
  <c r="I12"/>
  <c r="G12"/>
  <c r="E12"/>
  <c r="C12"/>
  <c r="I11"/>
  <c r="G11"/>
  <c r="E11"/>
  <c r="C11"/>
  <c r="G10"/>
  <c r="E10"/>
  <c r="C10"/>
  <c r="E9"/>
  <c r="C9"/>
  <c r="C8"/>
  <c r="O8" s="1"/>
  <c r="J10" i="7" s="1"/>
  <c r="O7" i="5"/>
  <c r="J9" i="7" s="1"/>
  <c r="K12" i="4"/>
  <c r="I12"/>
  <c r="G12"/>
  <c r="E12"/>
  <c r="C12"/>
  <c r="I11"/>
  <c r="G11"/>
  <c r="E11"/>
  <c r="C11"/>
  <c r="G10"/>
  <c r="E10"/>
  <c r="C10"/>
  <c r="E9"/>
  <c r="C9"/>
  <c r="C8"/>
  <c r="O8" s="1"/>
  <c r="H9" i="7" s="1"/>
  <c r="O7" i="4"/>
  <c r="H8" i="7" s="1"/>
  <c r="K12" i="3"/>
  <c r="I12"/>
  <c r="G12"/>
  <c r="E12"/>
  <c r="C12"/>
  <c r="I11"/>
  <c r="G11"/>
  <c r="E11"/>
  <c r="C11"/>
  <c r="G10"/>
  <c r="E10"/>
  <c r="C10"/>
  <c r="E9"/>
  <c r="C9"/>
  <c r="C8"/>
  <c r="O8" s="1"/>
  <c r="F8" i="7" s="1"/>
  <c r="O7" i="3"/>
  <c r="F7" i="7" s="1"/>
  <c r="K12" i="2"/>
  <c r="I12"/>
  <c r="G12"/>
  <c r="E12"/>
  <c r="C12"/>
  <c r="I11"/>
  <c r="G11"/>
  <c r="E11"/>
  <c r="C11"/>
  <c r="G10"/>
  <c r="E10"/>
  <c r="C10"/>
  <c r="E9"/>
  <c r="C9"/>
  <c r="C8"/>
  <c r="O8" s="1"/>
  <c r="D7" i="7" s="1"/>
  <c r="O7" i="2"/>
  <c r="D6" i="7" s="1"/>
  <c r="C9" i="1"/>
  <c r="K12"/>
  <c r="I12"/>
  <c r="G12"/>
  <c r="E12"/>
  <c r="C12"/>
  <c r="I11"/>
  <c r="G11"/>
  <c r="E11"/>
  <c r="C11"/>
  <c r="G10"/>
  <c r="E10"/>
  <c r="C10"/>
  <c r="E9"/>
  <c r="C8"/>
  <c r="O8" s="1"/>
  <c r="B6" i="7" s="1"/>
  <c r="O7" i="1"/>
  <c r="B5" i="7" s="1"/>
  <c r="O12" i="6" l="1"/>
  <c r="O10"/>
  <c r="O10" i="4"/>
  <c r="H5" i="7" s="1"/>
  <c r="O12" i="4"/>
  <c r="H7" i="7" s="1"/>
  <c r="O11" i="5"/>
  <c r="J7" i="7" s="1"/>
  <c r="O12" i="3"/>
  <c r="F6" i="7" s="1"/>
  <c r="O11" i="3"/>
  <c r="F5" i="7" s="1"/>
  <c r="O10" i="3"/>
  <c r="F10" i="7" s="1"/>
  <c r="O9" i="3"/>
  <c r="F9" i="7" s="1"/>
  <c r="L5"/>
  <c r="O11" i="6"/>
  <c r="O9"/>
  <c r="O9" i="5"/>
  <c r="J5" i="7" s="1"/>
  <c r="O10" i="5"/>
  <c r="J6" i="7" s="1"/>
  <c r="O12" i="5"/>
  <c r="J8" i="7" s="1"/>
  <c r="O11" i="4"/>
  <c r="H6" i="7" s="1"/>
  <c r="O9" i="4"/>
  <c r="H10" i="7" s="1"/>
  <c r="O10" i="2"/>
  <c r="D9" i="7" s="1"/>
  <c r="M9" s="1"/>
  <c r="O12" i="2"/>
  <c r="D5" i="7" s="1"/>
  <c r="O11" i="2"/>
  <c r="D10" i="7" s="1"/>
  <c r="O9" i="2"/>
  <c r="D8" i="7" s="1"/>
  <c r="O9" i="1"/>
  <c r="B7" i="7" s="1"/>
  <c r="O11" i="1"/>
  <c r="B9" i="7" s="1"/>
  <c r="O12" i="1"/>
  <c r="B10" i="7" s="1"/>
  <c r="O10" i="1"/>
  <c r="B8" i="7" s="1"/>
  <c r="M7" l="1"/>
  <c r="M10"/>
  <c r="M5"/>
  <c r="M6"/>
  <c r="M8"/>
</calcChain>
</file>

<file path=xl/sharedStrings.xml><?xml version="1.0" encoding="utf-8"?>
<sst xmlns="http://schemas.openxmlformats.org/spreadsheetml/2006/main" count="244" uniqueCount="49">
  <si>
    <t>Nicht Löschen</t>
  </si>
  <si>
    <t>Gesamt</t>
  </si>
  <si>
    <t>Punkte</t>
  </si>
  <si>
    <t>Rang</t>
  </si>
  <si>
    <t>Oberndorf</t>
  </si>
  <si>
    <t>ESV Bürmoos</t>
  </si>
  <si>
    <t>EV Anthering</t>
  </si>
  <si>
    <t>USV St. Georgen</t>
  </si>
  <si>
    <t>Koppl</t>
  </si>
  <si>
    <t>USSV Nußdorf</t>
  </si>
  <si>
    <t>1:2</t>
  </si>
  <si>
    <t>1:6</t>
  </si>
  <si>
    <t>2:3</t>
  </si>
  <si>
    <t>3:4</t>
  </si>
  <si>
    <t>3:5</t>
  </si>
  <si>
    <t>6:3</t>
  </si>
  <si>
    <t>5:6</t>
  </si>
  <si>
    <t>2:6</t>
  </si>
  <si>
    <t>2:5</t>
  </si>
  <si>
    <t>1:3</t>
  </si>
  <si>
    <t>4:5</t>
  </si>
  <si>
    <t>1:5</t>
  </si>
  <si>
    <t>2:4</t>
  </si>
  <si>
    <t>1:4</t>
  </si>
  <si>
    <t>4:6</t>
  </si>
  <si>
    <t xml:space="preserve">Zipfercup 2014 </t>
  </si>
  <si>
    <t>Folgespielpan</t>
  </si>
  <si>
    <t>gegen</t>
  </si>
  <si>
    <t>Flachgau</t>
  </si>
  <si>
    <t>www.stocksport-sbgnord.com</t>
  </si>
  <si>
    <t>Oberndorf 18:30 Uhr</t>
  </si>
  <si>
    <t>EC Oberndorf</t>
  </si>
  <si>
    <t>Runde 1</t>
  </si>
  <si>
    <t>Runde 2</t>
  </si>
  <si>
    <t>Runde 3</t>
  </si>
  <si>
    <t>Runde 4</t>
  </si>
  <si>
    <t>Runde 5</t>
  </si>
  <si>
    <t>Runde 6</t>
  </si>
  <si>
    <t>Bürmoos</t>
  </si>
  <si>
    <t>Anthering</t>
  </si>
  <si>
    <t>St. Georgen</t>
  </si>
  <si>
    <t>Nußdorf</t>
  </si>
  <si>
    <t>Bürmoos 18:00 Uhr</t>
  </si>
  <si>
    <t>Anthering 18:00 Uhr</t>
  </si>
  <si>
    <t>St. Georgen 18:00 Uhr</t>
  </si>
  <si>
    <t>Koppl 18:00 Uhr</t>
  </si>
  <si>
    <t>Nußdorf 18:00 Uhr</t>
  </si>
  <si>
    <t>x</t>
  </si>
  <si>
    <t>USV Koppl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</si>
</sst>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i/>
      <u/>
      <sz val="18"/>
      <name val="Arial"/>
      <family val="2"/>
    </font>
    <font>
      <b/>
      <i/>
      <u/>
      <sz val="36"/>
      <name val="Arial"/>
      <family val="2"/>
    </font>
    <font>
      <sz val="36"/>
      <name val="Arial"/>
      <family val="2"/>
    </font>
    <font>
      <b/>
      <i/>
      <u/>
      <sz val="18"/>
      <color rgb="FFFF0000"/>
      <name val="Arial"/>
      <family val="2"/>
    </font>
    <font>
      <u/>
      <sz val="11"/>
      <color theme="10"/>
      <name val="Calibri"/>
      <family val="2"/>
    </font>
    <font>
      <u/>
      <sz val="26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48"/>
      <color theme="10"/>
      <name val="Calibri"/>
      <family val="2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1" fillId="3" borderId="1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/>
    <xf numFmtId="49" fontId="3" fillId="0" borderId="3" xfId="0" applyNumberFormat="1" applyFont="1" applyFill="1" applyBorder="1"/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0" fontId="1" fillId="0" borderId="0" xfId="0" applyFont="1" applyFill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1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8" xfId="0" applyFont="1" applyBorder="1" applyProtection="1">
      <protection locked="0"/>
    </xf>
    <xf numFmtId="164" fontId="10" fillId="0" borderId="8" xfId="0" applyNumberFormat="1" applyFont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3" borderId="18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3" borderId="19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textRotation="79"/>
    </xf>
    <xf numFmtId="1" fontId="10" fillId="5" borderId="29" xfId="0" applyNumberFormat="1" applyFont="1" applyFill="1" applyBorder="1" applyAlignment="1">
      <alignment horizontal="center"/>
    </xf>
    <xf numFmtId="1" fontId="10" fillId="5" borderId="30" xfId="0" applyNumberFormat="1" applyFont="1" applyFill="1" applyBorder="1" applyAlignment="1">
      <alignment horizontal="center"/>
    </xf>
    <xf numFmtId="1" fontId="10" fillId="5" borderId="31" xfId="0" applyNumberFormat="1" applyFont="1" applyFill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9" fillId="0" borderId="0" xfId="1" applyNumberFormat="1" applyFont="1" applyFill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 textRotation="90"/>
      <protection locked="0"/>
    </xf>
    <xf numFmtId="0" fontId="6" fillId="3" borderId="1" xfId="0" applyFont="1" applyFill="1" applyBorder="1" applyAlignment="1" applyProtection="1">
      <alignment horizontal="center" textRotation="90"/>
      <protection locked="0"/>
    </xf>
    <xf numFmtId="0" fontId="15" fillId="0" borderId="0" xfId="1" applyFont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1619250</xdr:colOff>
      <xdr:row>4</xdr:row>
      <xdr:rowOff>29205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60020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304801</xdr:colOff>
      <xdr:row>0</xdr:row>
      <xdr:rowOff>46972</xdr:rowOff>
    </xdr:from>
    <xdr:to>
      <xdr:col>16</xdr:col>
      <xdr:colOff>726306</xdr:colOff>
      <xdr:row>4</xdr:row>
      <xdr:rowOff>343920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1" y="46972"/>
          <a:ext cx="2031230" cy="20114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1828800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8097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85726</xdr:colOff>
      <xdr:row>0</xdr:row>
      <xdr:rowOff>46972</xdr:rowOff>
    </xdr:from>
    <xdr:to>
      <xdr:col>16</xdr:col>
      <xdr:colOff>685801</xdr:colOff>
      <xdr:row>4</xdr:row>
      <xdr:rowOff>32656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6" y="46972"/>
          <a:ext cx="240030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1524000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049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57150</xdr:colOff>
      <xdr:row>0</xdr:row>
      <xdr:rowOff>56497</xdr:rowOff>
    </xdr:from>
    <xdr:to>
      <xdr:col>16</xdr:col>
      <xdr:colOff>733425</xdr:colOff>
      <xdr:row>4</xdr:row>
      <xdr:rowOff>42181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0" y="56497"/>
          <a:ext cx="228600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1685924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1666875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66674</xdr:colOff>
      <xdr:row>0</xdr:row>
      <xdr:rowOff>56497</xdr:rowOff>
    </xdr:from>
    <xdr:to>
      <xdr:col>16</xdr:col>
      <xdr:colOff>708602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4" y="56497"/>
          <a:ext cx="2251653" cy="17627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1581150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6210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114300</xdr:colOff>
      <xdr:row>0</xdr:row>
      <xdr:rowOff>46972</xdr:rowOff>
    </xdr:from>
    <xdr:to>
      <xdr:col>16</xdr:col>
      <xdr:colOff>695325</xdr:colOff>
      <xdr:row>4</xdr:row>
      <xdr:rowOff>32656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46972"/>
          <a:ext cx="238125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1447800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4287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123825</xdr:colOff>
      <xdr:row>0</xdr:row>
      <xdr:rowOff>18397</xdr:rowOff>
    </xdr:from>
    <xdr:to>
      <xdr:col>16</xdr:col>
      <xdr:colOff>666750</xdr:colOff>
      <xdr:row>4</xdr:row>
      <xdr:rowOff>4081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18397"/>
          <a:ext cx="215265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45021</xdr:colOff>
      <xdr:row>2</xdr:row>
      <xdr:rowOff>619125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16696" cy="2171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733426</xdr:colOff>
      <xdr:row>0</xdr:row>
      <xdr:rowOff>104775</xdr:rowOff>
    </xdr:from>
    <xdr:to>
      <xdr:col>13</xdr:col>
      <xdr:colOff>390525</xdr:colOff>
      <xdr:row>2</xdr:row>
      <xdr:rowOff>603094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3101" y="104775"/>
          <a:ext cx="2562224" cy="2050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ocksport-sbgnord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ocksport-sbgnord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ocksport-sbgnord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ocksport-sbgnord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A11" sqref="A11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8"/>
    <col min="19" max="23" width="4.7109375" style="18" customWidth="1"/>
    <col min="24" max="24" width="11.42578125" style="18"/>
    <col min="25" max="16384" width="11.42578125" style="8"/>
  </cols>
  <sheetData>
    <row r="1" spans="1:24" s="23" customFormat="1" ht="44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2"/>
      <c r="S1" s="22"/>
      <c r="T1" s="22"/>
      <c r="U1" s="22"/>
      <c r="V1" s="22"/>
      <c r="W1" s="22"/>
      <c r="X1" s="22"/>
    </row>
    <row r="2" spans="1:24" s="1" customFormat="1" ht="44.2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7"/>
      <c r="S2" s="17"/>
      <c r="T2" s="17"/>
      <c r="U2" s="17"/>
      <c r="V2" s="17"/>
      <c r="W2" s="17"/>
      <c r="X2" s="17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17"/>
      <c r="T3" s="17"/>
      <c r="U3" s="17"/>
      <c r="V3" s="17"/>
      <c r="W3" s="17"/>
      <c r="X3" s="17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17"/>
      <c r="U4" s="17"/>
      <c r="V4" s="17"/>
      <c r="W4" s="17"/>
      <c r="X4" s="17"/>
    </row>
    <row r="5" spans="1:24" s="1" customFormat="1" ht="28.5" customHeight="1">
      <c r="A5" s="24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7"/>
      <c r="S5" s="17"/>
      <c r="T5" s="17"/>
      <c r="U5" s="17"/>
      <c r="V5" s="17"/>
      <c r="W5" s="17"/>
      <c r="X5" s="17"/>
    </row>
    <row r="6" spans="1:24" s="1" customFormat="1" ht="24" thickBot="1">
      <c r="B6" s="2" t="s">
        <v>27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7"/>
      <c r="S6" s="17"/>
      <c r="T6" s="17"/>
      <c r="U6" s="17"/>
      <c r="V6" s="17"/>
      <c r="W6" s="17"/>
      <c r="X6" s="17"/>
    </row>
    <row r="7" spans="1:24" s="1" customFormat="1" ht="27" customHeight="1" thickBot="1">
      <c r="A7" s="31" t="s">
        <v>31</v>
      </c>
      <c r="B7" s="39">
        <v>1</v>
      </c>
      <c r="C7" s="53"/>
      <c r="D7" s="11"/>
      <c r="E7" s="34">
        <v>2.8</v>
      </c>
      <c r="F7" s="45"/>
      <c r="G7" s="35">
        <v>2.2999999999999998</v>
      </c>
      <c r="H7" s="46"/>
      <c r="I7" s="35">
        <v>0</v>
      </c>
      <c r="J7" s="46"/>
      <c r="K7" s="35">
        <v>2.8</v>
      </c>
      <c r="L7" s="46"/>
      <c r="M7" s="35">
        <v>1.1000000000000001</v>
      </c>
      <c r="N7" s="50"/>
      <c r="O7" s="54">
        <f t="shared" ref="O7:O12" si="0">SUM(C7:N7)</f>
        <v>9</v>
      </c>
      <c r="P7" s="27">
        <v>2.8</v>
      </c>
      <c r="Q7" s="39">
        <v>2</v>
      </c>
      <c r="R7" s="17"/>
      <c r="S7" s="17"/>
      <c r="T7" s="17"/>
      <c r="U7" s="17"/>
      <c r="V7" s="17"/>
      <c r="W7" s="17"/>
      <c r="X7" s="17"/>
    </row>
    <row r="8" spans="1:24" s="1" customFormat="1" ht="27" customHeight="1" thickBot="1">
      <c r="A8" s="32" t="s">
        <v>5</v>
      </c>
      <c r="B8" s="40">
        <v>2</v>
      </c>
      <c r="C8" s="36">
        <f>IF(E7="","",IF(E7=$P$7,0,IF(E7=$P$8,1.1,IF(E7=$P$9,2.3,IF(E7=0,2.8,"falsch")))))</f>
        <v>0</v>
      </c>
      <c r="D8" s="42"/>
      <c r="E8" s="53"/>
      <c r="F8" s="11"/>
      <c r="G8" s="4">
        <v>2.2999999999999998</v>
      </c>
      <c r="H8" s="47"/>
      <c r="I8" s="5">
        <v>2.2999999999999998</v>
      </c>
      <c r="J8" s="48"/>
      <c r="K8" s="5">
        <v>0</v>
      </c>
      <c r="L8" s="48"/>
      <c r="M8" s="5">
        <v>0</v>
      </c>
      <c r="N8" s="51"/>
      <c r="O8" s="55">
        <f t="shared" si="0"/>
        <v>4.5999999999999996</v>
      </c>
      <c r="P8" s="28">
        <v>2.2999999999999998</v>
      </c>
      <c r="Q8" s="40">
        <v>6</v>
      </c>
      <c r="R8" s="17"/>
      <c r="S8" s="17"/>
      <c r="T8" s="17"/>
      <c r="U8" s="17"/>
      <c r="V8" s="17"/>
      <c r="W8" s="17"/>
      <c r="X8" s="17"/>
    </row>
    <row r="9" spans="1:24" s="1" customFormat="1" ht="27" customHeight="1" thickBot="1">
      <c r="A9" s="32" t="s">
        <v>6</v>
      </c>
      <c r="B9" s="40">
        <v>3</v>
      </c>
      <c r="C9" s="36">
        <f>IF(G7="","",IF(G7=$P$7,0,IF(G7=$P$8,1.1,IF(G7=$P$9,2.3,IF(G7=0,2.8,"falsch")))))</f>
        <v>1.1000000000000001</v>
      </c>
      <c r="D9" s="42"/>
      <c r="E9" s="6">
        <f>IF(G8="","",IF(G8=$P$7,0,IF(G8=$P$8,1.1,IF(G8=$P$9,2.3,IF(G8=0,2.8,"falsch")))))</f>
        <v>1.1000000000000001</v>
      </c>
      <c r="F9" s="42"/>
      <c r="G9" s="53"/>
      <c r="H9" s="11"/>
      <c r="I9" s="4">
        <v>2.8</v>
      </c>
      <c r="J9" s="47"/>
      <c r="K9" s="5">
        <v>2.2999999999999998</v>
      </c>
      <c r="L9" s="48"/>
      <c r="M9" s="5">
        <v>1.1000000000000001</v>
      </c>
      <c r="N9" s="51"/>
      <c r="O9" s="55">
        <f t="shared" si="0"/>
        <v>8.4</v>
      </c>
      <c r="P9" s="28">
        <v>1.1000000000000001</v>
      </c>
      <c r="Q9" s="40">
        <v>3</v>
      </c>
      <c r="R9" s="17"/>
      <c r="S9" s="17"/>
      <c r="T9" s="17"/>
      <c r="U9" s="17"/>
      <c r="V9" s="17"/>
      <c r="W9" s="17"/>
      <c r="X9" s="17"/>
    </row>
    <row r="10" spans="1:24" s="1" customFormat="1" ht="27" customHeight="1" thickBot="1">
      <c r="A10" s="32" t="s">
        <v>7</v>
      </c>
      <c r="B10" s="40">
        <v>4</v>
      </c>
      <c r="C10" s="25">
        <f>IF(I7="","",IF(I7=$P$7,0,IF(I7=$P$8,1.1,IF(I7=$P$9,2.3,IF(I7=0,2.8,"falsch")))))</f>
        <v>2.8</v>
      </c>
      <c r="D10" s="43"/>
      <c r="E10" s="6">
        <f>IF(I8="","",IF(I8=$P$7,0,IF(I8=$P$8,1.1,IF(I8=$P$9,2.3,IF(I8=0,2.8,"falsch")))))</f>
        <v>1.1000000000000001</v>
      </c>
      <c r="F10" s="42"/>
      <c r="G10" s="6">
        <f>IF(I9="","",IF(I9=$P$7,0,IF(I9=$P$8,1.1,IF(I9=$P$9,2.3,IF(I9=0,2.8,"falsch")))))</f>
        <v>0</v>
      </c>
      <c r="H10" s="42"/>
      <c r="I10" s="53"/>
      <c r="J10" s="11"/>
      <c r="K10" s="4">
        <v>2.2999999999999998</v>
      </c>
      <c r="L10" s="47"/>
      <c r="M10" s="5">
        <v>1.1000000000000001</v>
      </c>
      <c r="N10" s="51"/>
      <c r="O10" s="55">
        <f t="shared" si="0"/>
        <v>7.2999999999999989</v>
      </c>
      <c r="P10" s="29"/>
      <c r="Q10" s="40">
        <v>4</v>
      </c>
      <c r="R10" s="17"/>
      <c r="S10" s="17"/>
      <c r="T10" s="17"/>
      <c r="U10" s="17"/>
      <c r="V10" s="17"/>
      <c r="W10" s="17"/>
      <c r="X10" s="17"/>
    </row>
    <row r="11" spans="1:24" s="1" customFormat="1" ht="27" customHeight="1" thickBot="1">
      <c r="A11" s="32" t="s">
        <v>48</v>
      </c>
      <c r="B11" s="40">
        <v>5</v>
      </c>
      <c r="C11" s="25">
        <f>IF(K7="","",IF(K7=$P$7,0,IF(K7=$P$8,1.1,IF(K7=$P$9,2.3,IF(K7=0,2.8,"falsch")))))</f>
        <v>0</v>
      </c>
      <c r="D11" s="43"/>
      <c r="E11" s="7">
        <f>IF(K8="","",IF(K8=$P$7,0,IF(K8=$P$8,1.1,IF(K8=$P$9,2.3,IF(K8=0,2.8,"falsch")))))</f>
        <v>2.8</v>
      </c>
      <c r="F11" s="43"/>
      <c r="G11" s="6">
        <f>IF(K9="","",IF(K9=$P$7,0,IF(K9=$P$8,1.1,IF(K9=$P$9,2.3,IF(K9=0,2.8,"falsch")))))</f>
        <v>1.1000000000000001</v>
      </c>
      <c r="H11" s="42"/>
      <c r="I11" s="6">
        <f>IF(K10="","",IF(K10=$P$7,0,IF(K10=$P$8,1.1,IF(K10=$P$9,2.3,IF(K10=0,2.8,"falsch")))))</f>
        <v>1.1000000000000001</v>
      </c>
      <c r="J11" s="42"/>
      <c r="K11" s="53"/>
      <c r="L11" s="11"/>
      <c r="M11" s="4">
        <v>0</v>
      </c>
      <c r="N11" s="52"/>
      <c r="O11" s="55">
        <f t="shared" si="0"/>
        <v>5</v>
      </c>
      <c r="P11" s="29"/>
      <c r="Q11" s="40">
        <v>5</v>
      </c>
      <c r="R11" s="17"/>
      <c r="S11" s="17"/>
      <c r="T11" s="17"/>
      <c r="U11" s="17"/>
      <c r="V11" s="17"/>
      <c r="W11" s="17"/>
      <c r="X11" s="17"/>
    </row>
    <row r="12" spans="1:24" s="1" customFormat="1" ht="27" customHeight="1" thickBot="1">
      <c r="A12" s="33" t="s">
        <v>9</v>
      </c>
      <c r="B12" s="41">
        <v>6</v>
      </c>
      <c r="C12" s="26">
        <f>IF(M7="","",IF(M7=$P$7,0,IF(M7=$P$8,1.1,IF(M7=$P$9,2.3,IF(M7=0,2.8,"falsch")))))</f>
        <v>2.2999999999999998</v>
      </c>
      <c r="D12" s="44"/>
      <c r="E12" s="37">
        <f>IF(M8="","",IF(M8=$P$7,0,IF(M8=$P$8,1.1,IF(M8=$P$9,2.3,IF(M8=0,2.8,"falsch")))))</f>
        <v>2.8</v>
      </c>
      <c r="F12" s="44"/>
      <c r="G12" s="37">
        <f>IF(M9="","",IF(M9=$P$7,0,IF(M9=$P$8,1.1,IF(M9=$P$9,2.3,IF(M9=0,2.8,"falsch")))))</f>
        <v>2.2999999999999998</v>
      </c>
      <c r="H12" s="44"/>
      <c r="I12" s="38">
        <f>IF(M10="","",IF(M10=$P$7,0,IF(M10=$P$8,1.1,IF(M10=$P$9,2.3,IF(M10=0,2.8,"falsch")))))</f>
        <v>2.2999999999999998</v>
      </c>
      <c r="J12" s="49"/>
      <c r="K12" s="38">
        <f>IF(M11="","",IF(M11=$P$7,0,IF(M11=$P$8,1.1,IF(M11=$P$9,2.3,IF(M11=0,2.8,"falsch")))))</f>
        <v>2.8</v>
      </c>
      <c r="L12" s="49"/>
      <c r="M12" s="53"/>
      <c r="N12" s="11"/>
      <c r="O12" s="56">
        <f t="shared" si="0"/>
        <v>12.5</v>
      </c>
      <c r="P12" s="30"/>
      <c r="Q12" s="41">
        <v>1</v>
      </c>
      <c r="R12" s="17"/>
      <c r="S12" s="17"/>
      <c r="T12" s="17"/>
      <c r="U12" s="17"/>
      <c r="V12" s="17"/>
      <c r="W12" s="17"/>
      <c r="X12" s="17"/>
    </row>
    <row r="13" spans="1:24" ht="9.75" customHeight="1">
      <c r="S13" s="19"/>
      <c r="T13" s="19"/>
      <c r="U13" s="19"/>
      <c r="V13" s="19"/>
      <c r="W13" s="19"/>
    </row>
    <row r="14" spans="1:24" s="9" customFormat="1">
      <c r="C14" s="9" t="s">
        <v>26</v>
      </c>
      <c r="R14" s="20"/>
      <c r="S14" s="19"/>
      <c r="T14" s="19"/>
      <c r="U14" s="19"/>
      <c r="V14" s="19"/>
      <c r="W14" s="19"/>
      <c r="X14" s="18"/>
    </row>
    <row r="15" spans="1:24" s="12" customFormat="1">
      <c r="C15" s="16" t="s">
        <v>10</v>
      </c>
      <c r="D15" s="16"/>
      <c r="E15" s="16" t="s">
        <v>19</v>
      </c>
      <c r="F15" s="16"/>
      <c r="G15" s="16" t="s">
        <v>14</v>
      </c>
      <c r="H15" s="16"/>
      <c r="I15" s="16" t="s">
        <v>12</v>
      </c>
      <c r="J15" s="16"/>
      <c r="K15" s="16" t="s">
        <v>18</v>
      </c>
      <c r="L15" s="13"/>
      <c r="R15" s="14"/>
      <c r="S15" s="19"/>
      <c r="T15" s="19"/>
      <c r="U15" s="19"/>
      <c r="V15" s="19"/>
      <c r="W15" s="19"/>
      <c r="X15" s="18"/>
    </row>
    <row r="16" spans="1:24" s="12" customFormat="1">
      <c r="C16" s="16" t="s">
        <v>13</v>
      </c>
      <c r="D16" s="16"/>
      <c r="E16" s="16" t="s">
        <v>22</v>
      </c>
      <c r="F16" s="16"/>
      <c r="G16" s="16" t="s">
        <v>17</v>
      </c>
      <c r="H16" s="16"/>
      <c r="I16" s="16" t="s">
        <v>23</v>
      </c>
      <c r="J16" s="16"/>
      <c r="K16" s="16" t="s">
        <v>24</v>
      </c>
      <c r="L16" s="13"/>
      <c r="M16" s="15"/>
      <c r="R16" s="14"/>
      <c r="S16" s="19"/>
      <c r="T16" s="19"/>
      <c r="U16" s="19"/>
      <c r="V16" s="19"/>
      <c r="W16" s="19"/>
      <c r="X16" s="18"/>
    </row>
    <row r="17" spans="1:24" s="12" customFormat="1">
      <c r="C17" s="16" t="s">
        <v>16</v>
      </c>
      <c r="D17" s="16"/>
      <c r="E17" s="16" t="s">
        <v>11</v>
      </c>
      <c r="F17" s="16"/>
      <c r="G17" s="16" t="s">
        <v>20</v>
      </c>
      <c r="H17" s="16"/>
      <c r="I17" s="16" t="s">
        <v>15</v>
      </c>
      <c r="J17" s="16"/>
      <c r="K17" s="16" t="s">
        <v>21</v>
      </c>
      <c r="L17" s="13"/>
      <c r="M17" s="15"/>
      <c r="R17" s="14"/>
      <c r="S17" s="19"/>
      <c r="T17" s="19"/>
      <c r="U17" s="19"/>
      <c r="V17" s="19"/>
      <c r="W17" s="19"/>
      <c r="X17" s="18"/>
    </row>
    <row r="18" spans="1:24" s="12" customFormat="1" ht="33.75">
      <c r="A18" s="84" t="s">
        <v>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4"/>
      <c r="S18" s="19"/>
      <c r="T18" s="19"/>
      <c r="U18" s="19"/>
      <c r="V18" s="19"/>
      <c r="W18" s="19"/>
      <c r="X18" s="18"/>
    </row>
    <row r="19" spans="1:24" s="12" customFormat="1"/>
    <row r="20" spans="1:24" s="9" customFormat="1">
      <c r="R20" s="21"/>
      <c r="S20" s="21"/>
      <c r="T20" s="21"/>
      <c r="U20" s="21"/>
      <c r="V20" s="21"/>
      <c r="W20" s="21"/>
      <c r="X20" s="21"/>
    </row>
    <row r="21" spans="1:24" s="9" customFormat="1">
      <c r="R21" s="21"/>
      <c r="S21" s="21"/>
      <c r="T21" s="21"/>
      <c r="U21" s="21"/>
      <c r="V21" s="21"/>
      <c r="W21" s="21"/>
      <c r="X21" s="21"/>
    </row>
    <row r="22" spans="1:24" s="10" customFormat="1">
      <c r="R22" s="12"/>
      <c r="S22" s="12"/>
      <c r="T22" s="12"/>
      <c r="U22" s="12"/>
      <c r="V22" s="12"/>
      <c r="W22" s="12"/>
      <c r="X22" s="12"/>
    </row>
    <row r="23" spans="1:24" s="10" customFormat="1">
      <c r="R23" s="12"/>
      <c r="S23" s="12"/>
      <c r="T23" s="12"/>
      <c r="U23" s="12"/>
      <c r="V23" s="12"/>
      <c r="W23" s="12"/>
      <c r="X23" s="12"/>
    </row>
    <row r="24" spans="1:24" s="10" customFormat="1">
      <c r="R24" s="12"/>
      <c r="S24" s="12"/>
      <c r="T24" s="12"/>
      <c r="U24" s="12"/>
      <c r="V24" s="12"/>
      <c r="W24" s="12"/>
      <c r="X24" s="12"/>
    </row>
    <row r="25" spans="1:24" s="10" customFormat="1">
      <c r="R25" s="12"/>
      <c r="S25" s="12"/>
      <c r="T25" s="12"/>
      <c r="U25" s="12"/>
      <c r="V25" s="12"/>
      <c r="W25" s="12"/>
      <c r="X25" s="12"/>
    </row>
    <row r="26" spans="1:24" s="10" customFormat="1">
      <c r="R26" s="12"/>
      <c r="S26" s="12"/>
      <c r="T26" s="12"/>
      <c r="U26" s="12"/>
      <c r="V26" s="12"/>
      <c r="W26" s="12"/>
      <c r="X26" s="12"/>
    </row>
  </sheetData>
  <mergeCells count="3">
    <mergeCell ref="A1:Q1"/>
    <mergeCell ref="A2:Q2"/>
    <mergeCell ref="A18:Q18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R10" sqref="R10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8"/>
    <col min="19" max="23" width="4.7109375" style="18" customWidth="1"/>
    <col min="24" max="24" width="11.42578125" style="18"/>
    <col min="25" max="16384" width="11.42578125" style="8"/>
  </cols>
  <sheetData>
    <row r="1" spans="1:24" s="23" customFormat="1" ht="44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2"/>
      <c r="S1" s="22"/>
      <c r="T1" s="22"/>
      <c r="U1" s="22"/>
      <c r="V1" s="22"/>
      <c r="W1" s="22"/>
      <c r="X1" s="22"/>
    </row>
    <row r="2" spans="1:24" s="1" customFormat="1" ht="44.2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7"/>
      <c r="S2" s="17"/>
      <c r="T2" s="17"/>
      <c r="U2" s="17"/>
      <c r="V2" s="17"/>
      <c r="W2" s="17"/>
      <c r="X2" s="17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17"/>
      <c r="T3" s="17"/>
      <c r="U3" s="17"/>
      <c r="V3" s="17"/>
      <c r="W3" s="17"/>
      <c r="X3" s="17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17"/>
      <c r="U4" s="17"/>
      <c r="V4" s="17"/>
      <c r="W4" s="17"/>
      <c r="X4" s="17"/>
    </row>
    <row r="5" spans="1:24" s="1" customFormat="1" ht="28.5" customHeight="1">
      <c r="A5" s="24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7"/>
      <c r="S5" s="17"/>
      <c r="T5" s="17"/>
      <c r="U5" s="17"/>
      <c r="V5" s="17"/>
      <c r="W5" s="17"/>
      <c r="X5" s="17"/>
    </row>
    <row r="6" spans="1:24" s="1" customFormat="1" ht="24" thickBot="1">
      <c r="B6" s="2" t="s">
        <v>27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7"/>
      <c r="S6" s="17"/>
      <c r="T6" s="17"/>
      <c r="U6" s="17"/>
      <c r="V6" s="17"/>
      <c r="W6" s="17"/>
      <c r="X6" s="17"/>
    </row>
    <row r="7" spans="1:24" s="1" customFormat="1" ht="27" customHeight="1" thickBot="1">
      <c r="A7" s="31" t="s">
        <v>5</v>
      </c>
      <c r="B7" s="71">
        <v>1</v>
      </c>
      <c r="C7" s="85" t="s">
        <v>47</v>
      </c>
      <c r="D7" s="86"/>
      <c r="E7" s="34">
        <v>2.2999999999999998</v>
      </c>
      <c r="F7" s="45"/>
      <c r="G7" s="35">
        <v>0</v>
      </c>
      <c r="H7" s="46"/>
      <c r="I7" s="35">
        <v>2.8</v>
      </c>
      <c r="J7" s="46"/>
      <c r="K7" s="35">
        <v>0</v>
      </c>
      <c r="L7" s="46"/>
      <c r="M7" s="35">
        <v>2.2999999999999998</v>
      </c>
      <c r="N7" s="50"/>
      <c r="O7" s="54">
        <f t="shared" ref="O7:O12" si="0">SUM(C7:N7)</f>
        <v>7.3999999999999995</v>
      </c>
      <c r="P7" s="27">
        <v>2.8</v>
      </c>
      <c r="Q7" s="39">
        <v>3</v>
      </c>
      <c r="R7" s="17"/>
      <c r="S7" s="17"/>
      <c r="T7" s="17"/>
      <c r="U7" s="17"/>
      <c r="V7" s="17"/>
      <c r="W7" s="17"/>
    </row>
    <row r="8" spans="1:24" s="1" customFormat="1" ht="27" customHeight="1" thickBot="1">
      <c r="A8" s="32" t="s">
        <v>6</v>
      </c>
      <c r="B8" s="72">
        <v>2</v>
      </c>
      <c r="C8" s="36">
        <f>IF(E7="","",IF(E7=$P$7,0,IF(E7=$P$8,1.1,IF(E7=$P$9,2.3,IF(E7=0,2.8,"falsch")))))</f>
        <v>1.1000000000000001</v>
      </c>
      <c r="D8" s="42"/>
      <c r="E8" s="85" t="s">
        <v>47</v>
      </c>
      <c r="F8" s="86"/>
      <c r="G8" s="4">
        <v>1.1000000000000001</v>
      </c>
      <c r="H8" s="47"/>
      <c r="I8" s="5">
        <v>0</v>
      </c>
      <c r="J8" s="48"/>
      <c r="K8" s="5">
        <v>2.2999999999999998</v>
      </c>
      <c r="L8" s="48"/>
      <c r="M8" s="5">
        <v>2.8</v>
      </c>
      <c r="N8" s="51"/>
      <c r="O8" s="55">
        <f t="shared" si="0"/>
        <v>7.3</v>
      </c>
      <c r="P8" s="28">
        <v>2.2999999999999998</v>
      </c>
      <c r="Q8" s="40">
        <v>4</v>
      </c>
      <c r="R8" s="17"/>
      <c r="S8" s="17"/>
      <c r="T8" s="17"/>
      <c r="U8" s="17"/>
      <c r="V8" s="17"/>
      <c r="W8" s="17"/>
      <c r="X8" s="17"/>
    </row>
    <row r="9" spans="1:24" s="1" customFormat="1" ht="27" customHeight="1" thickBot="1">
      <c r="A9" s="32" t="s">
        <v>7</v>
      </c>
      <c r="B9" s="72">
        <v>3</v>
      </c>
      <c r="C9" s="36">
        <f>IF(G7="","",IF(G7=$P$7,0,IF(G7=$P$8,1.1,IF(G7=$P$9,2.3,IF(G7=0,2.8,"falsch")))))</f>
        <v>2.8</v>
      </c>
      <c r="D9" s="42"/>
      <c r="E9" s="6">
        <f>IF(G8="","",IF(G8=$P$7,0,IF(G8=$P$8,1.1,IF(G8=$P$9,2.3,IF(G8=0,2.8,"falsch")))))</f>
        <v>2.2999999999999998</v>
      </c>
      <c r="F9" s="42"/>
      <c r="G9" s="85" t="s">
        <v>47</v>
      </c>
      <c r="H9" s="86"/>
      <c r="I9" s="4">
        <v>2.8</v>
      </c>
      <c r="J9" s="47"/>
      <c r="K9" s="5">
        <v>2.8</v>
      </c>
      <c r="L9" s="48"/>
      <c r="M9" s="5">
        <v>1.1000000000000001</v>
      </c>
      <c r="N9" s="51"/>
      <c r="O9" s="55">
        <f t="shared" si="0"/>
        <v>11.799999999999999</v>
      </c>
      <c r="P9" s="28">
        <v>1.1000000000000001</v>
      </c>
      <c r="Q9" s="40">
        <v>1</v>
      </c>
      <c r="R9" s="17"/>
      <c r="S9" s="17"/>
      <c r="T9" s="17"/>
      <c r="U9" s="17"/>
      <c r="V9" s="17"/>
      <c r="W9" s="17"/>
      <c r="X9" s="17"/>
    </row>
    <row r="10" spans="1:24" s="1" customFormat="1" ht="27" customHeight="1" thickBot="1">
      <c r="A10" s="32" t="s">
        <v>48</v>
      </c>
      <c r="B10" s="72">
        <v>4</v>
      </c>
      <c r="C10" s="25">
        <f>IF(I7="","",IF(I7=$P$7,0,IF(I7=$P$8,1.1,IF(I7=$P$9,2.3,IF(I7=0,2.8,"falsch")))))</f>
        <v>0</v>
      </c>
      <c r="D10" s="43"/>
      <c r="E10" s="6">
        <f>IF(I8="","",IF(I8=$P$7,0,IF(I8=$P$8,1.1,IF(I8=$P$9,2.3,IF(I8=0,2.8,"falsch")))))</f>
        <v>2.8</v>
      </c>
      <c r="F10" s="42"/>
      <c r="G10" s="6">
        <f>IF(I9="","",IF(I9=$P$7,0,IF(I9=$P$8,1.1,IF(I9=$P$9,2.3,IF(I9=0,2.8,"falsch")))))</f>
        <v>0</v>
      </c>
      <c r="H10" s="42"/>
      <c r="I10" s="85" t="s">
        <v>47</v>
      </c>
      <c r="J10" s="86"/>
      <c r="K10" s="4">
        <v>0</v>
      </c>
      <c r="L10" s="47"/>
      <c r="M10" s="5">
        <v>1.1000000000000001</v>
      </c>
      <c r="N10" s="51"/>
      <c r="O10" s="55">
        <f t="shared" si="0"/>
        <v>3.9</v>
      </c>
      <c r="P10" s="29"/>
      <c r="Q10" s="40">
        <v>6</v>
      </c>
      <c r="R10" s="17"/>
      <c r="S10" s="17"/>
      <c r="T10" s="17"/>
      <c r="U10" s="17"/>
      <c r="V10" s="17"/>
      <c r="W10" s="17"/>
      <c r="X10" s="17"/>
    </row>
    <row r="11" spans="1:24" s="1" customFormat="1" ht="27" customHeight="1" thickBot="1">
      <c r="A11" s="32" t="s">
        <v>9</v>
      </c>
      <c r="B11" s="72">
        <v>5</v>
      </c>
      <c r="C11" s="25">
        <f>IF(K7="","",IF(K7=$P$7,0,IF(K7=$P$8,1.1,IF(K7=$P$9,2.3,IF(K7=0,2.8,"falsch")))))</f>
        <v>2.8</v>
      </c>
      <c r="D11" s="43"/>
      <c r="E11" s="7">
        <f>IF(K8="","",IF(K8=$P$7,0,IF(K8=$P$8,1.1,IF(K8=$P$9,2.3,IF(K8=0,2.8,"falsch")))))</f>
        <v>1.1000000000000001</v>
      </c>
      <c r="F11" s="43"/>
      <c r="G11" s="6">
        <f>IF(K9="","",IF(K9=$P$7,0,IF(K9=$P$8,1.1,IF(K9=$P$9,2.3,IF(K9=0,2.8,"falsch")))))</f>
        <v>0</v>
      </c>
      <c r="H11" s="42"/>
      <c r="I11" s="6">
        <f>IF(K10="","",IF(K10=$P$7,0,IF(K10=$P$8,1.1,IF(K10=$P$9,2.3,IF(K10=0,2.8,"falsch")))))</f>
        <v>2.8</v>
      </c>
      <c r="J11" s="42"/>
      <c r="K11" s="85" t="s">
        <v>47</v>
      </c>
      <c r="L11" s="86"/>
      <c r="M11" s="4">
        <v>2.2999999999999998</v>
      </c>
      <c r="N11" s="52"/>
      <c r="O11" s="55">
        <f t="shared" si="0"/>
        <v>9</v>
      </c>
      <c r="P11" s="29"/>
      <c r="Q11" s="40">
        <v>2</v>
      </c>
      <c r="R11" s="17"/>
      <c r="S11" s="17"/>
      <c r="T11" s="17"/>
      <c r="U11" s="17"/>
      <c r="V11" s="17"/>
      <c r="W11" s="17"/>
      <c r="X11" s="17"/>
    </row>
    <row r="12" spans="1:24" s="1" customFormat="1" ht="27" customHeight="1" thickBot="1">
      <c r="A12" s="33" t="s">
        <v>31</v>
      </c>
      <c r="B12" s="73">
        <v>6</v>
      </c>
      <c r="C12" s="26">
        <f>IF(M7="","",IF(M7=$P$7,0,IF(M7=$P$8,1.1,IF(M7=$P$9,2.3,IF(M7=0,2.8,"falsch")))))</f>
        <v>1.1000000000000001</v>
      </c>
      <c r="D12" s="44"/>
      <c r="E12" s="37">
        <f>IF(M8="","",IF(M8=$P$7,0,IF(M8=$P$8,1.1,IF(M8=$P$9,2.3,IF(M8=0,2.8,"falsch")))))</f>
        <v>0</v>
      </c>
      <c r="F12" s="44"/>
      <c r="G12" s="37">
        <f>IF(M9="","",IF(M9=$P$7,0,IF(M9=$P$8,1.1,IF(M9=$P$9,2.3,IF(M9=0,2.8,"falsch")))))</f>
        <v>2.2999999999999998</v>
      </c>
      <c r="H12" s="44"/>
      <c r="I12" s="38">
        <f>IF(M10="","",IF(M10=$P$7,0,IF(M10=$P$8,1.1,IF(M10=$P$9,2.3,IF(M10=0,2.8,"falsch")))))</f>
        <v>2.2999999999999998</v>
      </c>
      <c r="J12" s="49"/>
      <c r="K12" s="38">
        <f>IF(M11="","",IF(M11=$P$7,0,IF(M11=$P$8,1.1,IF(M11=$P$9,2.3,IF(M11=0,2.8,"falsch")))))</f>
        <v>1.1000000000000001</v>
      </c>
      <c r="L12" s="49"/>
      <c r="M12" s="85" t="s">
        <v>47</v>
      </c>
      <c r="N12" s="86"/>
      <c r="O12" s="56">
        <f t="shared" si="0"/>
        <v>6.7999999999999989</v>
      </c>
      <c r="P12" s="30"/>
      <c r="Q12" s="41">
        <v>5</v>
      </c>
      <c r="R12" s="17"/>
      <c r="S12" s="17"/>
      <c r="T12" s="17"/>
      <c r="U12" s="17"/>
      <c r="V12" s="17"/>
      <c r="W12" s="17"/>
      <c r="X12" s="17"/>
    </row>
    <row r="13" spans="1:24" ht="9.75" customHeight="1">
      <c r="S13" s="19"/>
      <c r="T13" s="19"/>
      <c r="U13" s="19"/>
      <c r="V13" s="19"/>
      <c r="W13" s="19"/>
    </row>
    <row r="14" spans="1:24" s="9" customFormat="1">
      <c r="C14" s="9" t="s">
        <v>26</v>
      </c>
      <c r="R14" s="20"/>
      <c r="S14" s="19"/>
      <c r="T14" s="19"/>
      <c r="U14" s="19"/>
      <c r="V14" s="19"/>
      <c r="W14" s="19"/>
      <c r="X14" s="18"/>
    </row>
    <row r="15" spans="1:24" s="12" customFormat="1">
      <c r="C15" s="16" t="s">
        <v>10</v>
      </c>
      <c r="D15" s="16"/>
      <c r="E15" s="16" t="s">
        <v>19</v>
      </c>
      <c r="F15" s="16"/>
      <c r="G15" s="16" t="s">
        <v>14</v>
      </c>
      <c r="H15" s="16"/>
      <c r="I15" s="16" t="s">
        <v>12</v>
      </c>
      <c r="J15" s="16"/>
      <c r="K15" s="16" t="s">
        <v>18</v>
      </c>
      <c r="L15" s="13"/>
      <c r="R15" s="14"/>
      <c r="S15" s="19"/>
      <c r="T15" s="19"/>
      <c r="U15" s="19"/>
      <c r="V15" s="19"/>
      <c r="W15" s="19"/>
      <c r="X15" s="18"/>
    </row>
    <row r="16" spans="1:24" s="12" customFormat="1">
      <c r="C16" s="16" t="s">
        <v>13</v>
      </c>
      <c r="D16" s="16"/>
      <c r="E16" s="16" t="s">
        <v>22</v>
      </c>
      <c r="F16" s="16"/>
      <c r="G16" s="16" t="s">
        <v>17</v>
      </c>
      <c r="H16" s="16"/>
      <c r="I16" s="16" t="s">
        <v>23</v>
      </c>
      <c r="J16" s="16"/>
      <c r="K16" s="16" t="s">
        <v>24</v>
      </c>
      <c r="L16" s="13"/>
      <c r="M16" s="15"/>
      <c r="R16" s="14"/>
      <c r="S16" s="19"/>
      <c r="T16" s="19"/>
      <c r="U16" s="19"/>
      <c r="V16" s="19"/>
      <c r="W16" s="19"/>
      <c r="X16" s="18"/>
    </row>
    <row r="17" spans="1:24" s="12" customFormat="1">
      <c r="C17" s="16" t="s">
        <v>16</v>
      </c>
      <c r="D17" s="16"/>
      <c r="E17" s="16" t="s">
        <v>11</v>
      </c>
      <c r="F17" s="16"/>
      <c r="G17" s="16" t="s">
        <v>20</v>
      </c>
      <c r="H17" s="16"/>
      <c r="I17" s="16" t="s">
        <v>15</v>
      </c>
      <c r="J17" s="16"/>
      <c r="K17" s="16" t="s">
        <v>21</v>
      </c>
      <c r="L17" s="13"/>
      <c r="M17" s="15"/>
      <c r="R17" s="14"/>
      <c r="S17" s="19"/>
      <c r="T17" s="19"/>
      <c r="U17" s="19"/>
      <c r="V17" s="19"/>
      <c r="W17" s="19"/>
      <c r="X17" s="18"/>
    </row>
    <row r="18" spans="1:24" s="12" customFormat="1" ht="33.75">
      <c r="A18" s="84" t="s">
        <v>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4"/>
      <c r="S18" s="19"/>
      <c r="T18" s="19"/>
      <c r="U18" s="19"/>
      <c r="V18" s="19"/>
      <c r="W18" s="19"/>
      <c r="X18" s="18"/>
    </row>
    <row r="19" spans="1:24" s="12" customFormat="1"/>
    <row r="20" spans="1:24" s="9" customFormat="1">
      <c r="R20" s="21"/>
      <c r="S20" s="21"/>
      <c r="T20" s="21"/>
      <c r="U20" s="21"/>
      <c r="V20" s="21"/>
      <c r="W20" s="21"/>
      <c r="X20" s="21"/>
    </row>
    <row r="21" spans="1:24" s="9" customFormat="1">
      <c r="R21" s="21"/>
      <c r="S21" s="21"/>
      <c r="T21" s="21"/>
      <c r="U21" s="21"/>
      <c r="V21" s="21"/>
      <c r="W21" s="21"/>
      <c r="X21" s="21"/>
    </row>
    <row r="22" spans="1:24" s="10" customFormat="1">
      <c r="R22" s="12"/>
      <c r="S22" s="12"/>
      <c r="T22" s="12"/>
      <c r="U22" s="12"/>
      <c r="V22" s="12"/>
      <c r="W22" s="12"/>
      <c r="X22" s="12"/>
    </row>
    <row r="23" spans="1:24" s="10" customFormat="1">
      <c r="R23" s="12"/>
      <c r="S23" s="12"/>
      <c r="T23" s="12"/>
      <c r="U23" s="12"/>
      <c r="V23" s="12"/>
      <c r="W23" s="12"/>
      <c r="X23" s="12"/>
    </row>
    <row r="24" spans="1:24" s="10" customFormat="1">
      <c r="R24" s="12"/>
      <c r="S24" s="12"/>
      <c r="T24" s="12"/>
      <c r="U24" s="12"/>
      <c r="V24" s="12"/>
      <c r="W24" s="12"/>
      <c r="X24" s="12"/>
    </row>
    <row r="25" spans="1:24" s="10" customFormat="1">
      <c r="R25" s="12"/>
      <c r="S25" s="12"/>
      <c r="T25" s="12"/>
      <c r="U25" s="12"/>
      <c r="V25" s="12"/>
      <c r="W25" s="12"/>
      <c r="X25" s="12"/>
    </row>
    <row r="26" spans="1:24" s="10" customFormat="1">
      <c r="R26" s="12"/>
      <c r="S26" s="12"/>
      <c r="T26" s="12"/>
      <c r="U26" s="12"/>
      <c r="V26" s="12"/>
      <c r="W26" s="12"/>
      <c r="X26" s="12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62" right="0.44" top="0.47" bottom="0.52" header="0.21" footer="0.17"/>
  <pageSetup paperSize="9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Q15" sqref="Q15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8"/>
    <col min="19" max="23" width="4.7109375" style="18" customWidth="1"/>
    <col min="24" max="24" width="11.42578125" style="18"/>
    <col min="25" max="16384" width="11.42578125" style="8"/>
  </cols>
  <sheetData>
    <row r="1" spans="1:24" s="23" customFormat="1" ht="44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2"/>
      <c r="S1" s="22"/>
      <c r="T1" s="22"/>
      <c r="U1" s="22"/>
      <c r="V1" s="22"/>
      <c r="W1" s="22"/>
      <c r="X1" s="22"/>
    </row>
    <row r="2" spans="1:24" s="1" customFormat="1" ht="44.2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7"/>
      <c r="S2" s="17"/>
      <c r="T2" s="17"/>
      <c r="U2" s="17"/>
      <c r="V2" s="17"/>
      <c r="W2" s="17"/>
      <c r="X2" s="17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17"/>
      <c r="T3" s="17"/>
      <c r="U3" s="17"/>
      <c r="V3" s="17"/>
      <c r="W3" s="17"/>
      <c r="X3" s="17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17"/>
      <c r="U4" s="17"/>
      <c r="V4" s="17"/>
      <c r="W4" s="17"/>
      <c r="X4" s="17"/>
    </row>
    <row r="5" spans="1:24" s="1" customFormat="1" ht="28.5" customHeight="1">
      <c r="A5" s="24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7"/>
      <c r="S5" s="17"/>
      <c r="T5" s="17"/>
      <c r="U5" s="17"/>
      <c r="V5" s="17"/>
      <c r="W5" s="17"/>
      <c r="X5" s="17"/>
    </row>
    <row r="6" spans="1:24" s="1" customFormat="1" ht="24" thickBot="1">
      <c r="B6" s="2" t="s">
        <v>27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7"/>
      <c r="S6" s="17"/>
      <c r="T6" s="17"/>
      <c r="U6" s="17"/>
      <c r="V6" s="17"/>
      <c r="W6" s="17"/>
      <c r="X6" s="17"/>
    </row>
    <row r="7" spans="1:24" s="1" customFormat="1" ht="27" customHeight="1" thickBot="1">
      <c r="A7" s="31" t="s">
        <v>6</v>
      </c>
      <c r="B7" s="71">
        <v>1</v>
      </c>
      <c r="C7" s="85" t="s">
        <v>47</v>
      </c>
      <c r="D7" s="86"/>
      <c r="E7" s="34">
        <v>1.1000000000000001</v>
      </c>
      <c r="F7" s="45"/>
      <c r="G7" s="35">
        <v>2.2999999999999998</v>
      </c>
      <c r="H7" s="46"/>
      <c r="I7" s="35">
        <v>2.2999999999999998</v>
      </c>
      <c r="J7" s="46"/>
      <c r="K7" s="35">
        <v>2.8</v>
      </c>
      <c r="L7" s="46"/>
      <c r="M7" s="35">
        <v>2.2999999999999998</v>
      </c>
      <c r="N7" s="50"/>
      <c r="O7" s="54">
        <f t="shared" ref="O7:O12" si="0">SUM(C7:N7)</f>
        <v>10.8</v>
      </c>
      <c r="P7" s="27">
        <v>2.8</v>
      </c>
      <c r="Q7" s="39">
        <v>1</v>
      </c>
      <c r="R7" s="17"/>
      <c r="S7" s="57"/>
      <c r="T7" s="17"/>
      <c r="U7" s="17"/>
      <c r="V7" s="17"/>
      <c r="W7" s="17"/>
      <c r="X7" s="17"/>
    </row>
    <row r="8" spans="1:24" s="1" customFormat="1" ht="27" customHeight="1" thickBot="1">
      <c r="A8" s="32" t="s">
        <v>7</v>
      </c>
      <c r="B8" s="72">
        <v>2</v>
      </c>
      <c r="C8" s="36">
        <f>IF(E7="","",IF(E7=$P$7,0,IF(E7=$P$8,1.1,IF(E7=$P$9,2.3,IF(E7=0,2.8,"falsch")))))</f>
        <v>2.2999999999999998</v>
      </c>
      <c r="D8" s="42"/>
      <c r="E8" s="85" t="s">
        <v>47</v>
      </c>
      <c r="F8" s="86"/>
      <c r="G8" s="4">
        <v>0</v>
      </c>
      <c r="H8" s="47"/>
      <c r="I8" s="5">
        <v>1.1000000000000001</v>
      </c>
      <c r="J8" s="48"/>
      <c r="K8" s="5">
        <v>0</v>
      </c>
      <c r="L8" s="48"/>
      <c r="M8" s="5">
        <v>2.8</v>
      </c>
      <c r="N8" s="51"/>
      <c r="O8" s="55">
        <f t="shared" si="0"/>
        <v>6.1999999999999993</v>
      </c>
      <c r="P8" s="28">
        <v>2.2999999999999998</v>
      </c>
      <c r="Q8" s="40">
        <v>5</v>
      </c>
      <c r="R8" s="17"/>
      <c r="S8" s="57"/>
      <c r="T8" s="17"/>
      <c r="U8" s="17"/>
      <c r="V8" s="17"/>
      <c r="W8" s="17"/>
      <c r="X8" s="17"/>
    </row>
    <row r="9" spans="1:24" s="1" customFormat="1" ht="27" customHeight="1" thickBot="1">
      <c r="A9" s="32" t="s">
        <v>48</v>
      </c>
      <c r="B9" s="72">
        <v>3</v>
      </c>
      <c r="C9" s="36">
        <f>IF(G7="","",IF(G7=$P$7,0,IF(G7=$P$8,1.1,IF(G7=$P$9,2.3,IF(G7=0,2.8,"falsch")))))</f>
        <v>1.1000000000000001</v>
      </c>
      <c r="D9" s="42"/>
      <c r="E9" s="6">
        <f>IF(G8="","",IF(G8=$P$7,0,IF(G8=$P$8,1.1,IF(G8=$P$9,2.3,IF(G8=0,2.8,"falsch")))))</f>
        <v>2.8</v>
      </c>
      <c r="F9" s="42"/>
      <c r="G9" s="85" t="s">
        <v>47</v>
      </c>
      <c r="H9" s="86"/>
      <c r="I9" s="4">
        <v>2.2999999999999998</v>
      </c>
      <c r="J9" s="47"/>
      <c r="K9" s="5">
        <v>0</v>
      </c>
      <c r="L9" s="48"/>
      <c r="M9" s="5">
        <v>1.1000000000000001</v>
      </c>
      <c r="N9" s="51"/>
      <c r="O9" s="55">
        <f t="shared" si="0"/>
        <v>7.2999999999999989</v>
      </c>
      <c r="P9" s="28">
        <v>1.1000000000000001</v>
      </c>
      <c r="Q9" s="40">
        <v>3</v>
      </c>
      <c r="R9" s="17"/>
      <c r="S9" s="17"/>
      <c r="T9" s="17"/>
      <c r="U9" s="17"/>
      <c r="V9" s="17"/>
      <c r="W9" s="17"/>
      <c r="X9" s="17"/>
    </row>
    <row r="10" spans="1:24" s="1" customFormat="1" ht="27" customHeight="1" thickBot="1">
      <c r="A10" s="32" t="s">
        <v>9</v>
      </c>
      <c r="B10" s="72">
        <v>4</v>
      </c>
      <c r="C10" s="25">
        <f>IF(I7="","",IF(I7=$P$7,0,IF(I7=$P$8,1.1,IF(I7=$P$9,2.3,IF(I7=0,2.8,"falsch")))))</f>
        <v>1.1000000000000001</v>
      </c>
      <c r="D10" s="43"/>
      <c r="E10" s="6">
        <f>IF(I8="","",IF(I8=$P$7,0,IF(I8=$P$8,1.1,IF(I8=$P$9,2.3,IF(I8=0,2.8,"falsch")))))</f>
        <v>2.2999999999999998</v>
      </c>
      <c r="F10" s="42"/>
      <c r="G10" s="6">
        <f>IF(I9="","",IF(I9=$P$7,0,IF(I9=$P$8,1.1,IF(I9=$P$9,2.3,IF(I9=0,2.8,"falsch")))))</f>
        <v>1.1000000000000001</v>
      </c>
      <c r="H10" s="42"/>
      <c r="I10" s="85" t="s">
        <v>47</v>
      </c>
      <c r="J10" s="86"/>
      <c r="K10" s="4">
        <v>0</v>
      </c>
      <c r="L10" s="47"/>
      <c r="M10" s="5">
        <v>2.2999999999999998</v>
      </c>
      <c r="N10" s="51"/>
      <c r="O10" s="55">
        <f t="shared" si="0"/>
        <v>6.8</v>
      </c>
      <c r="P10" s="29"/>
      <c r="Q10" s="40">
        <v>4</v>
      </c>
      <c r="R10" s="17"/>
      <c r="S10" s="17"/>
      <c r="T10" s="17"/>
      <c r="U10" s="17"/>
      <c r="V10" s="17"/>
      <c r="W10" s="17"/>
      <c r="X10" s="17"/>
    </row>
    <row r="11" spans="1:24" s="1" customFormat="1" ht="27" customHeight="1" thickBot="1">
      <c r="A11" s="32" t="s">
        <v>31</v>
      </c>
      <c r="B11" s="72">
        <v>5</v>
      </c>
      <c r="C11" s="25">
        <f>IF(K7="","",IF(K7=$P$7,0,IF(K7=$P$8,1.1,IF(K7=$P$9,2.3,IF(K7=0,2.8,"falsch")))))</f>
        <v>0</v>
      </c>
      <c r="D11" s="43"/>
      <c r="E11" s="7">
        <f>IF(K8="","",IF(K8=$P$7,0,IF(K8=$P$8,1.1,IF(K8=$P$9,2.3,IF(K8=0,2.8,"falsch")))))</f>
        <v>2.8</v>
      </c>
      <c r="F11" s="43"/>
      <c r="G11" s="6">
        <f>IF(K9="","",IF(K9=$P$7,0,IF(K9=$P$8,1.1,IF(K9=$P$9,2.3,IF(K9=0,2.8,"falsch")))))</f>
        <v>2.8</v>
      </c>
      <c r="H11" s="42"/>
      <c r="I11" s="6">
        <f>IF(K10="","",IF(K10=$P$7,0,IF(K10=$P$8,1.1,IF(K10=$P$9,2.3,IF(K10=0,2.8,"falsch")))))</f>
        <v>2.8</v>
      </c>
      <c r="J11" s="42"/>
      <c r="K11" s="85" t="s">
        <v>47</v>
      </c>
      <c r="L11" s="86"/>
      <c r="M11" s="4">
        <v>2.2999999999999998</v>
      </c>
      <c r="N11" s="52"/>
      <c r="O11" s="55">
        <f t="shared" si="0"/>
        <v>10.7</v>
      </c>
      <c r="P11" s="29"/>
      <c r="Q11" s="40">
        <v>2</v>
      </c>
      <c r="R11" s="17"/>
      <c r="S11" s="17"/>
      <c r="T11" s="17"/>
      <c r="U11" s="17"/>
      <c r="V11" s="17"/>
      <c r="W11" s="17"/>
      <c r="X11" s="17"/>
    </row>
    <row r="12" spans="1:24" s="1" customFormat="1" ht="27" customHeight="1" thickBot="1">
      <c r="A12" s="33" t="s">
        <v>5</v>
      </c>
      <c r="B12" s="73">
        <v>6</v>
      </c>
      <c r="C12" s="26">
        <f>IF(M7="","",IF(M7=$P$7,0,IF(M7=$P$8,1.1,IF(M7=$P$9,2.3,IF(M7=0,2.8,"falsch")))))</f>
        <v>1.1000000000000001</v>
      </c>
      <c r="D12" s="44"/>
      <c r="E12" s="37">
        <f>IF(M8="","",IF(M8=$P$7,0,IF(M8=$P$8,1.1,IF(M8=$P$9,2.3,IF(M8=0,2.8,"falsch")))))</f>
        <v>0</v>
      </c>
      <c r="F12" s="44"/>
      <c r="G12" s="37">
        <f>IF(M9="","",IF(M9=$P$7,0,IF(M9=$P$8,1.1,IF(M9=$P$9,2.3,IF(M9=0,2.8,"falsch")))))</f>
        <v>2.2999999999999998</v>
      </c>
      <c r="H12" s="44"/>
      <c r="I12" s="38">
        <f>IF(M10="","",IF(M10=$P$7,0,IF(M10=$P$8,1.1,IF(M10=$P$9,2.3,IF(M10=0,2.8,"falsch")))))</f>
        <v>1.1000000000000001</v>
      </c>
      <c r="J12" s="49"/>
      <c r="K12" s="38">
        <f>IF(M11="","",IF(M11=$P$7,0,IF(M11=$P$8,1.1,IF(M11=$P$9,2.3,IF(M11=0,2.8,"falsch")))))</f>
        <v>1.1000000000000001</v>
      </c>
      <c r="L12" s="49"/>
      <c r="M12" s="85" t="s">
        <v>47</v>
      </c>
      <c r="N12" s="86"/>
      <c r="O12" s="56">
        <f t="shared" si="0"/>
        <v>5.6</v>
      </c>
      <c r="P12" s="30"/>
      <c r="Q12" s="41">
        <v>6</v>
      </c>
      <c r="R12" s="17"/>
      <c r="S12" s="17"/>
      <c r="T12" s="17"/>
      <c r="U12" s="17"/>
      <c r="V12" s="17"/>
      <c r="W12" s="17"/>
      <c r="X12" s="17"/>
    </row>
    <row r="13" spans="1:24" ht="9.75" customHeight="1">
      <c r="S13" s="19"/>
      <c r="T13" s="19"/>
      <c r="U13" s="19"/>
      <c r="V13" s="19"/>
      <c r="W13" s="19"/>
    </row>
    <row r="14" spans="1:24" s="9" customFormat="1">
      <c r="C14" s="9" t="s">
        <v>26</v>
      </c>
      <c r="R14" s="20"/>
      <c r="S14" s="19"/>
      <c r="T14" s="19"/>
      <c r="U14" s="19"/>
      <c r="V14" s="19"/>
      <c r="W14" s="19"/>
      <c r="X14" s="18"/>
    </row>
    <row r="15" spans="1:24" s="12" customFormat="1">
      <c r="C15" s="16" t="s">
        <v>10</v>
      </c>
      <c r="D15" s="16"/>
      <c r="E15" s="16" t="s">
        <v>19</v>
      </c>
      <c r="F15" s="16"/>
      <c r="G15" s="16" t="s">
        <v>14</v>
      </c>
      <c r="H15" s="16"/>
      <c r="I15" s="16" t="s">
        <v>12</v>
      </c>
      <c r="J15" s="16"/>
      <c r="K15" s="16" t="s">
        <v>18</v>
      </c>
      <c r="L15" s="13"/>
      <c r="R15" s="14"/>
      <c r="S15" s="19"/>
      <c r="T15" s="19"/>
      <c r="U15" s="19"/>
      <c r="V15" s="19"/>
      <c r="W15" s="19"/>
      <c r="X15" s="18"/>
    </row>
    <row r="16" spans="1:24" s="12" customFormat="1">
      <c r="C16" s="16" t="s">
        <v>13</v>
      </c>
      <c r="D16" s="16"/>
      <c r="E16" s="16" t="s">
        <v>22</v>
      </c>
      <c r="F16" s="16"/>
      <c r="G16" s="16" t="s">
        <v>17</v>
      </c>
      <c r="H16" s="16"/>
      <c r="I16" s="16" t="s">
        <v>23</v>
      </c>
      <c r="J16" s="16"/>
      <c r="K16" s="16" t="s">
        <v>24</v>
      </c>
      <c r="L16" s="13"/>
      <c r="M16" s="15"/>
      <c r="R16" s="14"/>
      <c r="S16" s="19"/>
      <c r="T16" s="19"/>
      <c r="U16" s="19"/>
      <c r="V16" s="19"/>
      <c r="W16" s="19"/>
      <c r="X16" s="18"/>
    </row>
    <row r="17" spans="1:24" s="12" customFormat="1">
      <c r="C17" s="16" t="s">
        <v>16</v>
      </c>
      <c r="D17" s="16"/>
      <c r="E17" s="16" t="s">
        <v>11</v>
      </c>
      <c r="F17" s="16"/>
      <c r="G17" s="16" t="s">
        <v>20</v>
      </c>
      <c r="H17" s="16"/>
      <c r="I17" s="16" t="s">
        <v>15</v>
      </c>
      <c r="J17" s="16"/>
      <c r="K17" s="16" t="s">
        <v>21</v>
      </c>
      <c r="L17" s="13"/>
      <c r="M17" s="15"/>
      <c r="R17" s="14"/>
      <c r="S17" s="19"/>
      <c r="T17" s="19"/>
      <c r="U17" s="19"/>
      <c r="V17" s="19"/>
      <c r="W17" s="19"/>
      <c r="X17" s="18"/>
    </row>
    <row r="18" spans="1:24" s="12" customFormat="1" ht="33.75">
      <c r="A18" s="84" t="s">
        <v>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4"/>
      <c r="S18" s="19"/>
      <c r="T18" s="19"/>
      <c r="U18" s="19"/>
      <c r="V18" s="19"/>
      <c r="W18" s="19"/>
      <c r="X18" s="18"/>
    </row>
    <row r="19" spans="1:24" s="12" customFormat="1"/>
    <row r="20" spans="1:24" s="9" customFormat="1">
      <c r="R20" s="21"/>
      <c r="S20" s="21"/>
      <c r="T20" s="21"/>
      <c r="U20" s="21"/>
      <c r="V20" s="21"/>
      <c r="W20" s="21"/>
      <c r="X20" s="21"/>
    </row>
    <row r="21" spans="1:24" s="9" customFormat="1">
      <c r="R21" s="21"/>
      <c r="S21" s="21"/>
      <c r="T21" s="21"/>
      <c r="U21" s="21"/>
      <c r="V21" s="21"/>
      <c r="W21" s="21"/>
      <c r="X21" s="21"/>
    </row>
    <row r="22" spans="1:24" s="10" customFormat="1">
      <c r="R22" s="12"/>
      <c r="S22" s="12"/>
      <c r="T22" s="12"/>
      <c r="U22" s="12"/>
      <c r="V22" s="12"/>
      <c r="W22" s="12"/>
      <c r="X22" s="12"/>
    </row>
    <row r="23" spans="1:24" s="10" customFormat="1">
      <c r="R23" s="12"/>
      <c r="S23" s="12"/>
      <c r="T23" s="12"/>
      <c r="U23" s="12"/>
      <c r="V23" s="12"/>
      <c r="W23" s="12"/>
      <c r="X23" s="12"/>
    </row>
    <row r="24" spans="1:24" s="10" customFormat="1">
      <c r="R24" s="12"/>
      <c r="S24" s="12"/>
      <c r="T24" s="12"/>
      <c r="U24" s="12"/>
      <c r="V24" s="12"/>
      <c r="W24" s="12"/>
      <c r="X24" s="12"/>
    </row>
    <row r="25" spans="1:24" s="10" customFormat="1">
      <c r="R25" s="12"/>
      <c r="S25" s="12"/>
      <c r="T25" s="12"/>
      <c r="U25" s="12"/>
      <c r="V25" s="12"/>
      <c r="W25" s="12"/>
      <c r="X25" s="12"/>
    </row>
    <row r="26" spans="1:24" s="10" customFormat="1">
      <c r="R26" s="12"/>
      <c r="S26" s="12"/>
      <c r="T26" s="12"/>
      <c r="U26" s="12"/>
      <c r="V26" s="12"/>
      <c r="W26" s="12"/>
      <c r="X26" s="12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R11" sqref="R11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8"/>
    <col min="19" max="23" width="4.7109375" style="18" customWidth="1"/>
    <col min="24" max="24" width="11.42578125" style="18"/>
    <col min="25" max="16384" width="11.42578125" style="8"/>
  </cols>
  <sheetData>
    <row r="1" spans="1:24" s="23" customFormat="1" ht="44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2"/>
      <c r="S1" s="22"/>
      <c r="T1" s="22"/>
      <c r="U1" s="22"/>
      <c r="V1" s="22"/>
      <c r="W1" s="22"/>
      <c r="X1" s="22"/>
    </row>
    <row r="2" spans="1:24" s="1" customFormat="1" ht="44.2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7"/>
      <c r="S2" s="17"/>
      <c r="T2" s="17"/>
      <c r="U2" s="17"/>
      <c r="V2" s="17"/>
      <c r="W2" s="17"/>
      <c r="X2" s="17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17"/>
      <c r="T3" s="17"/>
      <c r="U3" s="17"/>
      <c r="V3" s="17"/>
      <c r="W3" s="17"/>
      <c r="X3" s="17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17"/>
      <c r="U4" s="17"/>
      <c r="V4" s="17"/>
      <c r="W4" s="17"/>
      <c r="X4" s="17"/>
    </row>
    <row r="5" spans="1:24" s="1" customFormat="1" ht="28.5" customHeight="1">
      <c r="A5" s="24" t="s">
        <v>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7"/>
      <c r="S5" s="17"/>
      <c r="T5" s="17"/>
      <c r="U5" s="17"/>
      <c r="V5" s="17"/>
      <c r="W5" s="17"/>
      <c r="X5" s="17"/>
    </row>
    <row r="6" spans="1:24" s="1" customFormat="1" ht="24" thickBot="1">
      <c r="B6" s="2" t="s">
        <v>27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7"/>
      <c r="S6" s="17"/>
      <c r="T6" s="17"/>
      <c r="U6" s="17"/>
      <c r="V6" s="17"/>
      <c r="W6" s="17"/>
      <c r="X6" s="17"/>
    </row>
    <row r="7" spans="1:24" s="1" customFormat="1" ht="27" customHeight="1" thickBot="1">
      <c r="A7" s="31" t="s">
        <v>7</v>
      </c>
      <c r="B7" s="71">
        <v>1</v>
      </c>
      <c r="C7" s="85" t="s">
        <v>47</v>
      </c>
      <c r="D7" s="86"/>
      <c r="E7" s="34">
        <v>1.1000000000000001</v>
      </c>
      <c r="F7" s="45"/>
      <c r="G7" s="35">
        <v>2.2999999999999998</v>
      </c>
      <c r="H7" s="46"/>
      <c r="I7" s="35">
        <v>0</v>
      </c>
      <c r="J7" s="46"/>
      <c r="K7" s="35">
        <v>2.2999999999999998</v>
      </c>
      <c r="L7" s="46"/>
      <c r="M7" s="35">
        <v>2.8</v>
      </c>
      <c r="N7" s="50"/>
      <c r="O7" s="54">
        <f t="shared" ref="O7:O12" si="0">SUM(C7:N7)</f>
        <v>8.5</v>
      </c>
      <c r="P7" s="27">
        <v>2.8</v>
      </c>
      <c r="Q7" s="39">
        <v>3</v>
      </c>
      <c r="R7" s="17"/>
      <c r="S7" s="17"/>
      <c r="T7" s="17"/>
      <c r="U7" s="17"/>
      <c r="V7" s="17"/>
      <c r="W7" s="17"/>
    </row>
    <row r="8" spans="1:24" s="1" customFormat="1" ht="27" customHeight="1" thickBot="1">
      <c r="A8" s="32" t="s">
        <v>48</v>
      </c>
      <c r="B8" s="72">
        <v>2</v>
      </c>
      <c r="C8" s="36">
        <f>IF(E7="","",IF(E7=$P$7,0,IF(E7=$P$8,1.1,IF(E7=$P$9,2.3,IF(E7=0,2.8,"falsch")))))</f>
        <v>2.2999999999999998</v>
      </c>
      <c r="D8" s="42"/>
      <c r="E8" s="85" t="s">
        <v>47</v>
      </c>
      <c r="F8" s="86"/>
      <c r="G8" s="4">
        <v>0</v>
      </c>
      <c r="H8" s="47"/>
      <c r="I8" s="5">
        <v>0</v>
      </c>
      <c r="J8" s="48"/>
      <c r="K8" s="5">
        <v>2.2999999999999998</v>
      </c>
      <c r="L8" s="48"/>
      <c r="M8" s="5">
        <v>0</v>
      </c>
      <c r="N8" s="51"/>
      <c r="O8" s="55">
        <f t="shared" si="0"/>
        <v>4.5999999999999996</v>
      </c>
      <c r="P8" s="28">
        <v>2.2999999999999998</v>
      </c>
      <c r="Q8" s="40">
        <v>5</v>
      </c>
      <c r="R8" s="17"/>
      <c r="S8" s="17"/>
      <c r="T8" s="17"/>
      <c r="U8" s="17"/>
      <c r="V8" s="17"/>
      <c r="W8" s="17"/>
    </row>
    <row r="9" spans="1:24" s="1" customFormat="1" ht="27" customHeight="1" thickBot="1">
      <c r="A9" s="32" t="s">
        <v>9</v>
      </c>
      <c r="B9" s="72">
        <v>3</v>
      </c>
      <c r="C9" s="36">
        <f>IF(G7="","",IF(G7=$P$7,0,IF(G7=$P$8,1.1,IF(G7=$P$9,2.3,IF(G7=0,2.8,"falsch")))))</f>
        <v>1.1000000000000001</v>
      </c>
      <c r="D9" s="42"/>
      <c r="E9" s="6">
        <f>IF(G8="","",IF(G8=$P$7,0,IF(G8=$P$8,1.1,IF(G8=$P$9,2.3,IF(G8=0,2.8,"falsch")))))</f>
        <v>2.8</v>
      </c>
      <c r="F9" s="42"/>
      <c r="G9" s="85" t="s">
        <v>47</v>
      </c>
      <c r="H9" s="86"/>
      <c r="I9" s="4">
        <v>1.1000000000000001</v>
      </c>
      <c r="J9" s="47"/>
      <c r="K9" s="5">
        <v>2.8</v>
      </c>
      <c r="L9" s="48"/>
      <c r="M9" s="5">
        <v>2.8</v>
      </c>
      <c r="N9" s="51"/>
      <c r="O9" s="55">
        <f t="shared" si="0"/>
        <v>10.6</v>
      </c>
      <c r="P9" s="28">
        <v>1.1000000000000001</v>
      </c>
      <c r="Q9" s="40">
        <v>2</v>
      </c>
      <c r="R9" s="17"/>
      <c r="S9" s="17"/>
      <c r="T9" s="17"/>
      <c r="U9" s="17"/>
      <c r="V9" s="17"/>
      <c r="W9" s="17"/>
    </row>
    <row r="10" spans="1:24" s="1" customFormat="1" ht="27" customHeight="1" thickBot="1">
      <c r="A10" s="32" t="s">
        <v>31</v>
      </c>
      <c r="B10" s="72">
        <v>4</v>
      </c>
      <c r="C10" s="25">
        <f>IF(I7="","",IF(I7=$P$7,0,IF(I7=$P$8,1.1,IF(I7=$P$9,2.3,IF(I7=0,2.8,"falsch")))))</f>
        <v>2.8</v>
      </c>
      <c r="D10" s="43"/>
      <c r="E10" s="6">
        <f>IF(I8="","",IF(I8=$P$7,0,IF(I8=$P$8,1.1,IF(I8=$P$9,2.3,IF(I8=0,2.8,"falsch")))))</f>
        <v>2.8</v>
      </c>
      <c r="F10" s="42"/>
      <c r="G10" s="6">
        <f>IF(I9="","",IF(I9=$P$7,0,IF(I9=$P$8,1.1,IF(I9=$P$9,2.3,IF(I9=0,2.8,"falsch")))))</f>
        <v>2.2999999999999998</v>
      </c>
      <c r="H10" s="42"/>
      <c r="I10" s="85" t="s">
        <v>47</v>
      </c>
      <c r="J10" s="86"/>
      <c r="K10" s="4">
        <v>2.2999999999999998</v>
      </c>
      <c r="L10" s="47"/>
      <c r="M10" s="5">
        <v>2.8</v>
      </c>
      <c r="N10" s="51"/>
      <c r="O10" s="55">
        <f t="shared" si="0"/>
        <v>13</v>
      </c>
      <c r="P10" s="29"/>
      <c r="Q10" s="40">
        <v>1</v>
      </c>
      <c r="R10" s="17"/>
      <c r="S10" s="17"/>
      <c r="T10" s="17"/>
      <c r="U10" s="17"/>
      <c r="V10" s="17"/>
      <c r="W10" s="17"/>
      <c r="X10" s="17"/>
    </row>
    <row r="11" spans="1:24" s="1" customFormat="1" ht="27" customHeight="1" thickBot="1">
      <c r="A11" s="32" t="s">
        <v>5</v>
      </c>
      <c r="B11" s="72">
        <v>5</v>
      </c>
      <c r="C11" s="25">
        <f>IF(K7="","",IF(K7=$P$7,0,IF(K7=$P$8,1.1,IF(K7=$P$9,2.3,IF(K7=0,2.8,"falsch")))))</f>
        <v>1.1000000000000001</v>
      </c>
      <c r="D11" s="43"/>
      <c r="E11" s="7">
        <f>IF(K8="","",IF(K8=$P$7,0,IF(K8=$P$8,1.1,IF(K8=$P$9,2.3,IF(K8=0,2.8,"falsch")))))</f>
        <v>1.1000000000000001</v>
      </c>
      <c r="F11" s="43"/>
      <c r="G11" s="6">
        <f>IF(K9="","",IF(K9=$P$7,0,IF(K9=$P$8,1.1,IF(K9=$P$9,2.3,IF(K9=0,2.8,"falsch")))))</f>
        <v>0</v>
      </c>
      <c r="H11" s="42"/>
      <c r="I11" s="6">
        <f>IF(K10="","",IF(K10=$P$7,0,IF(K10=$P$8,1.1,IF(K10=$P$9,2.3,IF(K10=0,2.8,"falsch")))))</f>
        <v>1.1000000000000001</v>
      </c>
      <c r="J11" s="42"/>
      <c r="K11" s="85" t="s">
        <v>47</v>
      </c>
      <c r="L11" s="86"/>
      <c r="M11" s="4">
        <v>0</v>
      </c>
      <c r="N11" s="52"/>
      <c r="O11" s="55">
        <f t="shared" si="0"/>
        <v>3.3000000000000003</v>
      </c>
      <c r="P11" s="29"/>
      <c r="Q11" s="40">
        <v>6</v>
      </c>
      <c r="R11" s="17"/>
      <c r="S11" s="17"/>
      <c r="T11" s="17"/>
      <c r="U11" s="17"/>
      <c r="V11" s="17"/>
      <c r="W11" s="17"/>
      <c r="X11" s="17"/>
    </row>
    <row r="12" spans="1:24" s="1" customFormat="1" ht="27" customHeight="1" thickBot="1">
      <c r="A12" s="33" t="s">
        <v>6</v>
      </c>
      <c r="B12" s="73">
        <v>6</v>
      </c>
      <c r="C12" s="26">
        <f>IF(M7="","",IF(M7=$P$7,0,IF(M7=$P$8,1.1,IF(M7=$P$9,2.3,IF(M7=0,2.8,"falsch")))))</f>
        <v>0</v>
      </c>
      <c r="D12" s="44"/>
      <c r="E12" s="37">
        <f>IF(M8="","",IF(M8=$P$7,0,IF(M8=$P$8,1.1,IF(M8=$P$9,2.3,IF(M8=0,2.8,"falsch")))))</f>
        <v>2.8</v>
      </c>
      <c r="F12" s="44"/>
      <c r="G12" s="37">
        <f>IF(M9="","",IF(M9=$P$7,0,IF(M9=$P$8,1.1,IF(M9=$P$9,2.3,IF(M9=0,2.8,"falsch")))))</f>
        <v>0</v>
      </c>
      <c r="H12" s="44"/>
      <c r="I12" s="38">
        <f>IF(M10="","",IF(M10=$P$7,0,IF(M10=$P$8,1.1,IF(M10=$P$9,2.3,IF(M10=0,2.8,"falsch")))))</f>
        <v>0</v>
      </c>
      <c r="J12" s="49"/>
      <c r="K12" s="38">
        <f>IF(M11="","",IF(M11=$P$7,0,IF(M11=$P$8,1.1,IF(M11=$P$9,2.3,IF(M11=0,2.8,"falsch")))))</f>
        <v>2.8</v>
      </c>
      <c r="L12" s="49"/>
      <c r="M12" s="85" t="s">
        <v>47</v>
      </c>
      <c r="N12" s="86"/>
      <c r="O12" s="56">
        <f t="shared" si="0"/>
        <v>5.6</v>
      </c>
      <c r="P12" s="30"/>
      <c r="Q12" s="41">
        <v>4</v>
      </c>
      <c r="R12" s="17"/>
      <c r="S12" s="17"/>
      <c r="T12" s="17"/>
      <c r="U12" s="17"/>
      <c r="V12" s="17"/>
      <c r="W12" s="17"/>
      <c r="X12" s="17"/>
    </row>
    <row r="13" spans="1:24" ht="9.75" customHeight="1">
      <c r="S13" s="19"/>
      <c r="T13" s="19"/>
      <c r="U13" s="19"/>
      <c r="V13" s="19"/>
      <c r="W13" s="19"/>
    </row>
    <row r="14" spans="1:24" s="9" customFormat="1">
      <c r="C14" s="9" t="s">
        <v>26</v>
      </c>
      <c r="R14" s="20"/>
      <c r="S14" s="19"/>
      <c r="T14" s="19"/>
      <c r="U14" s="19"/>
      <c r="V14" s="19"/>
      <c r="W14" s="19"/>
      <c r="X14" s="18"/>
    </row>
    <row r="15" spans="1:24" s="12" customFormat="1">
      <c r="C15" s="16" t="s">
        <v>10</v>
      </c>
      <c r="D15" s="16"/>
      <c r="E15" s="16" t="s">
        <v>19</v>
      </c>
      <c r="F15" s="16"/>
      <c r="G15" s="16" t="s">
        <v>14</v>
      </c>
      <c r="H15" s="16"/>
      <c r="I15" s="16" t="s">
        <v>12</v>
      </c>
      <c r="J15" s="16"/>
      <c r="K15" s="16" t="s">
        <v>18</v>
      </c>
      <c r="L15" s="13"/>
      <c r="R15" s="14"/>
      <c r="S15" s="19"/>
      <c r="T15" s="19"/>
      <c r="U15" s="19"/>
      <c r="V15" s="19"/>
      <c r="W15" s="19"/>
      <c r="X15" s="18"/>
    </row>
    <row r="16" spans="1:24" s="12" customFormat="1">
      <c r="C16" s="16" t="s">
        <v>13</v>
      </c>
      <c r="D16" s="16"/>
      <c r="E16" s="16" t="s">
        <v>22</v>
      </c>
      <c r="F16" s="16"/>
      <c r="G16" s="16" t="s">
        <v>17</v>
      </c>
      <c r="H16" s="16"/>
      <c r="I16" s="16" t="s">
        <v>23</v>
      </c>
      <c r="J16" s="16"/>
      <c r="K16" s="16" t="s">
        <v>24</v>
      </c>
      <c r="L16" s="13"/>
      <c r="M16" s="15"/>
      <c r="R16" s="14"/>
      <c r="S16" s="19"/>
      <c r="T16" s="19"/>
      <c r="U16" s="19"/>
      <c r="V16" s="19"/>
      <c r="W16" s="19"/>
      <c r="X16" s="18"/>
    </row>
    <row r="17" spans="1:24" s="12" customFormat="1">
      <c r="C17" s="16" t="s">
        <v>16</v>
      </c>
      <c r="D17" s="16"/>
      <c r="E17" s="16" t="s">
        <v>11</v>
      </c>
      <c r="F17" s="16"/>
      <c r="G17" s="16" t="s">
        <v>20</v>
      </c>
      <c r="H17" s="16"/>
      <c r="I17" s="16" t="s">
        <v>15</v>
      </c>
      <c r="J17" s="16"/>
      <c r="K17" s="16" t="s">
        <v>21</v>
      </c>
      <c r="L17" s="13"/>
      <c r="M17" s="15"/>
      <c r="R17" s="14"/>
      <c r="S17" s="19"/>
      <c r="T17" s="19"/>
      <c r="U17" s="19"/>
      <c r="V17" s="19"/>
      <c r="W17" s="19"/>
      <c r="X17" s="18"/>
    </row>
    <row r="18" spans="1:24" s="12" customFormat="1" ht="33.75">
      <c r="A18" s="84" t="s">
        <v>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4"/>
      <c r="S18" s="19"/>
      <c r="T18" s="19"/>
      <c r="U18" s="19"/>
      <c r="V18" s="19"/>
      <c r="W18" s="19"/>
      <c r="X18" s="18"/>
    </row>
    <row r="19" spans="1:24" s="12" customFormat="1"/>
    <row r="20" spans="1:24" s="9" customFormat="1">
      <c r="R20" s="21"/>
      <c r="S20" s="21"/>
      <c r="T20" s="21"/>
      <c r="U20" s="21"/>
      <c r="V20" s="21"/>
      <c r="W20" s="21"/>
      <c r="X20" s="21"/>
    </row>
    <row r="21" spans="1:24" s="9" customFormat="1">
      <c r="R21" s="21"/>
      <c r="S21" s="21"/>
      <c r="T21" s="21"/>
      <c r="U21" s="21"/>
      <c r="V21" s="21"/>
      <c r="W21" s="21"/>
      <c r="X21" s="21"/>
    </row>
    <row r="22" spans="1:24" s="10" customFormat="1">
      <c r="R22" s="12"/>
      <c r="S22" s="12"/>
      <c r="T22" s="12"/>
      <c r="U22" s="12"/>
      <c r="V22" s="12"/>
      <c r="W22" s="12"/>
      <c r="X22" s="12"/>
    </row>
    <row r="23" spans="1:24" s="10" customFormat="1">
      <c r="R23" s="12"/>
      <c r="S23" s="12"/>
      <c r="T23" s="12"/>
      <c r="U23" s="12"/>
      <c r="V23" s="12"/>
      <c r="W23" s="12"/>
      <c r="X23" s="12"/>
    </row>
    <row r="24" spans="1:24" s="10" customFormat="1">
      <c r="R24" s="12"/>
      <c r="S24" s="12"/>
      <c r="T24" s="12"/>
      <c r="U24" s="12"/>
      <c r="V24" s="12"/>
      <c r="W24" s="12"/>
      <c r="X24" s="12"/>
    </row>
    <row r="25" spans="1:24" s="10" customFormat="1">
      <c r="R25" s="12"/>
      <c r="S25" s="12"/>
      <c r="T25" s="12"/>
      <c r="U25" s="12"/>
      <c r="V25" s="12"/>
      <c r="W25" s="12"/>
      <c r="X25" s="12"/>
    </row>
    <row r="26" spans="1:24" s="10" customFormat="1">
      <c r="R26" s="12"/>
      <c r="S26" s="12"/>
      <c r="T26" s="12"/>
      <c r="U26" s="12"/>
      <c r="V26" s="12"/>
      <c r="W26" s="12"/>
      <c r="X26" s="12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T11" sqref="T11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8"/>
    <col min="19" max="23" width="4.7109375" style="18" customWidth="1"/>
    <col min="24" max="24" width="11.42578125" style="18"/>
    <col min="25" max="16384" width="11.42578125" style="8"/>
  </cols>
  <sheetData>
    <row r="1" spans="1:24" s="23" customFormat="1" ht="44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2"/>
      <c r="S1" s="22"/>
      <c r="T1" s="22"/>
      <c r="U1" s="22"/>
      <c r="V1" s="22"/>
      <c r="W1" s="22"/>
      <c r="X1" s="22"/>
    </row>
    <row r="2" spans="1:24" s="1" customFormat="1" ht="44.2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7"/>
      <c r="S2" s="17"/>
      <c r="T2" s="17"/>
      <c r="U2" s="17"/>
      <c r="V2" s="17"/>
      <c r="W2" s="17"/>
      <c r="X2" s="17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17"/>
      <c r="T3" s="17"/>
      <c r="U3" s="17"/>
      <c r="V3" s="17"/>
      <c r="W3" s="17"/>
      <c r="X3" s="17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17"/>
      <c r="U4" s="17"/>
      <c r="V4" s="17"/>
      <c r="W4" s="17"/>
      <c r="X4" s="17"/>
    </row>
    <row r="5" spans="1:24" s="1" customFormat="1" ht="28.5" customHeight="1">
      <c r="A5" s="24" t="s">
        <v>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7"/>
      <c r="S5" s="17"/>
      <c r="T5" s="17"/>
      <c r="U5" s="17"/>
      <c r="V5" s="17"/>
      <c r="W5" s="17"/>
      <c r="X5" s="17"/>
    </row>
    <row r="6" spans="1:24" s="1" customFormat="1" ht="24" thickBot="1">
      <c r="B6" s="2" t="s">
        <v>27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7"/>
      <c r="S6" s="17"/>
      <c r="T6" s="17"/>
      <c r="U6" s="17"/>
      <c r="V6" s="17"/>
      <c r="W6" s="17"/>
      <c r="X6" s="17"/>
    </row>
    <row r="7" spans="1:24" s="1" customFormat="1" ht="27" customHeight="1" thickBot="1">
      <c r="A7" s="32" t="s">
        <v>48</v>
      </c>
      <c r="B7" s="71">
        <v>1</v>
      </c>
      <c r="C7" s="85" t="s">
        <v>47</v>
      </c>
      <c r="D7" s="86"/>
      <c r="E7" s="34">
        <v>2.8</v>
      </c>
      <c r="F7" s="45"/>
      <c r="G7" s="35">
        <v>0</v>
      </c>
      <c r="H7" s="46"/>
      <c r="I7" s="35">
        <v>2.8</v>
      </c>
      <c r="J7" s="46"/>
      <c r="K7" s="35">
        <v>2.8</v>
      </c>
      <c r="L7" s="46"/>
      <c r="M7" s="35">
        <v>2.2999999999999998</v>
      </c>
      <c r="N7" s="50"/>
      <c r="O7" s="54">
        <f t="shared" ref="O7:O12" si="0">SUM(C7:N7)</f>
        <v>10.7</v>
      </c>
      <c r="P7" s="27">
        <v>2.8</v>
      </c>
      <c r="Q7" s="39">
        <v>2</v>
      </c>
      <c r="R7" s="17"/>
      <c r="S7" s="17"/>
      <c r="T7" s="17"/>
      <c r="U7" s="17"/>
      <c r="V7" s="17"/>
      <c r="W7" s="17"/>
    </row>
    <row r="8" spans="1:24" s="1" customFormat="1" ht="27" customHeight="1" thickBot="1">
      <c r="A8" s="32" t="s">
        <v>9</v>
      </c>
      <c r="B8" s="72">
        <v>2</v>
      </c>
      <c r="C8" s="36">
        <f>IF(E7="","",IF(E7=$P$7,0,IF(E7=$P$8,1.1,IF(E7=$P$9,2.3,IF(E7=0,2.8,"falsch")))))</f>
        <v>0</v>
      </c>
      <c r="D8" s="42"/>
      <c r="E8" s="85" t="s">
        <v>47</v>
      </c>
      <c r="F8" s="86"/>
      <c r="G8" s="4">
        <v>2.2999999999999998</v>
      </c>
      <c r="H8" s="47"/>
      <c r="I8" s="5">
        <v>2.8</v>
      </c>
      <c r="J8" s="48"/>
      <c r="K8" s="5">
        <v>2.2999999999999998</v>
      </c>
      <c r="L8" s="48"/>
      <c r="M8" s="5">
        <v>0</v>
      </c>
      <c r="N8" s="51"/>
      <c r="O8" s="55">
        <f t="shared" si="0"/>
        <v>7.3999999999999995</v>
      </c>
      <c r="P8" s="28">
        <v>2.2999999999999998</v>
      </c>
      <c r="Q8" s="40">
        <v>4</v>
      </c>
      <c r="R8" s="17"/>
      <c r="S8" s="17"/>
      <c r="T8" s="17"/>
      <c r="U8" s="17"/>
      <c r="V8" s="17"/>
      <c r="W8" s="17"/>
    </row>
    <row r="9" spans="1:24" s="1" customFormat="1" ht="27" customHeight="1" thickBot="1">
      <c r="A9" s="32" t="s">
        <v>31</v>
      </c>
      <c r="B9" s="72">
        <v>3</v>
      </c>
      <c r="C9" s="36">
        <f>IF(G7="","",IF(G7=$P$7,0,IF(G7=$P$8,1.1,IF(G7=$P$9,2.3,IF(G7=0,2.8,"falsch")))))</f>
        <v>2.8</v>
      </c>
      <c r="D9" s="42"/>
      <c r="E9" s="6">
        <f>IF(G8="","",IF(G8=$P$7,0,IF(G8=$P$8,1.1,IF(G8=$P$9,2.3,IF(G8=0,2.8,"falsch")))))</f>
        <v>1.1000000000000001</v>
      </c>
      <c r="F9" s="42"/>
      <c r="G9" s="85" t="s">
        <v>47</v>
      </c>
      <c r="H9" s="86"/>
      <c r="I9" s="4">
        <v>2.2999999999999998</v>
      </c>
      <c r="J9" s="47"/>
      <c r="K9" s="5">
        <v>1.1000000000000001</v>
      </c>
      <c r="L9" s="48"/>
      <c r="M9" s="5">
        <v>1.1000000000000001</v>
      </c>
      <c r="N9" s="51"/>
      <c r="O9" s="55">
        <f t="shared" si="0"/>
        <v>8.3999999999999986</v>
      </c>
      <c r="P9" s="28">
        <v>1.1000000000000001</v>
      </c>
      <c r="Q9" s="40">
        <v>3</v>
      </c>
      <c r="R9" s="17"/>
      <c r="S9" s="17"/>
      <c r="T9" s="17"/>
      <c r="U9" s="17"/>
      <c r="V9" s="17"/>
      <c r="W9" s="17"/>
    </row>
    <row r="10" spans="1:24" s="1" customFormat="1" ht="27" customHeight="1" thickBot="1">
      <c r="A10" s="32" t="s">
        <v>5</v>
      </c>
      <c r="B10" s="72">
        <v>4</v>
      </c>
      <c r="C10" s="25">
        <f>IF(I7="","",IF(I7=$P$7,0,IF(I7=$P$8,1.1,IF(I7=$P$9,2.3,IF(I7=0,2.8,"falsch")))))</f>
        <v>0</v>
      </c>
      <c r="D10" s="43"/>
      <c r="E10" s="6">
        <f>IF(I8="","",IF(I8=$P$7,0,IF(I8=$P$8,1.1,IF(I8=$P$9,2.3,IF(I8=0,2.8,"falsch")))))</f>
        <v>0</v>
      </c>
      <c r="F10" s="42"/>
      <c r="G10" s="6">
        <f>IF(I9="","",IF(I9=$P$7,0,IF(I9=$P$8,1.1,IF(I9=$P$9,2.3,IF(I9=0,2.8,"falsch")))))</f>
        <v>1.1000000000000001</v>
      </c>
      <c r="H10" s="42"/>
      <c r="I10" s="85" t="s">
        <v>47</v>
      </c>
      <c r="J10" s="86"/>
      <c r="K10" s="4">
        <v>2.2999999999999998</v>
      </c>
      <c r="L10" s="47"/>
      <c r="M10" s="5">
        <v>0</v>
      </c>
      <c r="N10" s="51"/>
      <c r="O10" s="55">
        <f t="shared" si="0"/>
        <v>3.4</v>
      </c>
      <c r="P10" s="29"/>
      <c r="Q10" s="40">
        <v>6</v>
      </c>
      <c r="R10" s="17"/>
      <c r="S10" s="17"/>
      <c r="T10" s="17"/>
      <c r="U10" s="17"/>
      <c r="V10" s="17"/>
      <c r="W10" s="17"/>
    </row>
    <row r="11" spans="1:24" s="1" customFormat="1" ht="27" customHeight="1" thickBot="1">
      <c r="A11" s="32" t="s">
        <v>6</v>
      </c>
      <c r="B11" s="72">
        <v>5</v>
      </c>
      <c r="C11" s="25">
        <f>IF(K7="","",IF(K7=$P$7,0,IF(K7=$P$8,1.1,IF(K7=$P$9,2.3,IF(K7=0,2.8,"falsch")))))</f>
        <v>0</v>
      </c>
      <c r="D11" s="43"/>
      <c r="E11" s="7">
        <f>IF(K8="","",IF(K8=$P$7,0,IF(K8=$P$8,1.1,IF(K8=$P$9,2.3,IF(K8=0,2.8,"falsch")))))</f>
        <v>1.1000000000000001</v>
      </c>
      <c r="F11" s="43"/>
      <c r="G11" s="6">
        <f>IF(K9="","",IF(K9=$P$7,0,IF(K9=$P$8,1.1,IF(K9=$P$9,2.3,IF(K9=0,2.8,"falsch")))))</f>
        <v>2.2999999999999998</v>
      </c>
      <c r="H11" s="42"/>
      <c r="I11" s="6">
        <f>IF(K10="","",IF(K10=$P$7,0,IF(K10=$P$8,1.1,IF(K10=$P$9,2.3,IF(K10=0,2.8,"falsch")))))</f>
        <v>1.1000000000000001</v>
      </c>
      <c r="J11" s="42"/>
      <c r="K11" s="85" t="s">
        <v>47</v>
      </c>
      <c r="L11" s="86"/>
      <c r="M11" s="4">
        <v>1.1000000000000001</v>
      </c>
      <c r="N11" s="52"/>
      <c r="O11" s="55">
        <f t="shared" si="0"/>
        <v>5.6</v>
      </c>
      <c r="P11" s="29"/>
      <c r="Q11" s="40">
        <v>5</v>
      </c>
      <c r="R11" s="17"/>
      <c r="S11" s="17"/>
      <c r="T11" s="17"/>
      <c r="U11" s="17"/>
      <c r="V11" s="17"/>
      <c r="W11" s="17"/>
      <c r="X11" s="17"/>
    </row>
    <row r="12" spans="1:24" s="1" customFormat="1" ht="27" customHeight="1" thickBot="1">
      <c r="A12" s="33" t="s">
        <v>7</v>
      </c>
      <c r="B12" s="73">
        <v>6</v>
      </c>
      <c r="C12" s="26">
        <f>IF(M7="","",IF(M7=$P$7,0,IF(M7=$P$8,1.1,IF(M7=$P$9,2.3,IF(M7=0,2.8,"falsch")))))</f>
        <v>1.1000000000000001</v>
      </c>
      <c r="D12" s="44"/>
      <c r="E12" s="37">
        <f>IF(M8="","",IF(M8=$P$7,0,IF(M8=$P$8,1.1,IF(M8=$P$9,2.3,IF(M8=0,2.8,"falsch")))))</f>
        <v>2.8</v>
      </c>
      <c r="F12" s="44"/>
      <c r="G12" s="37">
        <f>IF(M9="","",IF(M9=$P$7,0,IF(M9=$P$8,1.1,IF(M9=$P$9,2.3,IF(M9=0,2.8,"falsch")))))</f>
        <v>2.2999999999999998</v>
      </c>
      <c r="H12" s="44"/>
      <c r="I12" s="38">
        <f>IF(M10="","",IF(M10=$P$7,0,IF(M10=$P$8,1.1,IF(M10=$P$9,2.3,IF(M10=0,2.8,"falsch")))))</f>
        <v>2.8</v>
      </c>
      <c r="J12" s="49"/>
      <c r="K12" s="38">
        <f>IF(M11="","",IF(M11=$P$7,0,IF(M11=$P$8,1.1,IF(M11=$P$9,2.3,IF(M11=0,2.8,"falsch")))))</f>
        <v>2.2999999999999998</v>
      </c>
      <c r="L12" s="49"/>
      <c r="M12" s="85" t="s">
        <v>47</v>
      </c>
      <c r="N12" s="86"/>
      <c r="O12" s="56">
        <f t="shared" si="0"/>
        <v>11.3</v>
      </c>
      <c r="P12" s="30"/>
      <c r="Q12" s="41">
        <v>1</v>
      </c>
      <c r="R12" s="17"/>
      <c r="S12" s="17"/>
      <c r="T12" s="17"/>
      <c r="U12" s="17"/>
      <c r="V12" s="17"/>
      <c r="W12" s="17"/>
      <c r="X12" s="17"/>
    </row>
    <row r="13" spans="1:24" ht="9.75" customHeight="1">
      <c r="S13" s="19"/>
      <c r="T13" s="19"/>
      <c r="U13" s="19"/>
      <c r="V13" s="19"/>
      <c r="W13" s="19"/>
    </row>
    <row r="14" spans="1:24" s="9" customFormat="1">
      <c r="C14" s="9" t="s">
        <v>26</v>
      </c>
      <c r="R14" s="20"/>
      <c r="S14" s="19"/>
      <c r="T14" s="19"/>
      <c r="U14" s="19"/>
      <c r="V14" s="19"/>
      <c r="W14" s="19"/>
      <c r="X14" s="18"/>
    </row>
    <row r="15" spans="1:24" s="12" customFormat="1">
      <c r="C15" s="16" t="s">
        <v>10</v>
      </c>
      <c r="D15" s="16"/>
      <c r="E15" s="16" t="s">
        <v>19</v>
      </c>
      <c r="F15" s="16"/>
      <c r="G15" s="16" t="s">
        <v>14</v>
      </c>
      <c r="H15" s="16"/>
      <c r="I15" s="16" t="s">
        <v>12</v>
      </c>
      <c r="J15" s="16"/>
      <c r="K15" s="16" t="s">
        <v>18</v>
      </c>
      <c r="L15" s="13"/>
      <c r="R15" s="14"/>
      <c r="S15" s="19"/>
      <c r="T15" s="19"/>
      <c r="U15" s="19"/>
      <c r="V15" s="19"/>
      <c r="W15" s="19"/>
      <c r="X15" s="18"/>
    </row>
    <row r="16" spans="1:24" s="12" customFormat="1">
      <c r="C16" s="16" t="s">
        <v>13</v>
      </c>
      <c r="D16" s="16"/>
      <c r="E16" s="16" t="s">
        <v>22</v>
      </c>
      <c r="F16" s="16"/>
      <c r="G16" s="16" t="s">
        <v>17</v>
      </c>
      <c r="H16" s="16"/>
      <c r="I16" s="16" t="s">
        <v>23</v>
      </c>
      <c r="J16" s="16"/>
      <c r="K16" s="16" t="s">
        <v>24</v>
      </c>
      <c r="L16" s="13"/>
      <c r="M16" s="15"/>
      <c r="R16" s="14"/>
      <c r="S16" s="19"/>
      <c r="T16" s="19"/>
      <c r="U16" s="19"/>
      <c r="V16" s="19"/>
      <c r="W16" s="19"/>
      <c r="X16" s="18"/>
    </row>
    <row r="17" spans="1:24" s="12" customFormat="1">
      <c r="C17" s="16" t="s">
        <v>16</v>
      </c>
      <c r="D17" s="16"/>
      <c r="E17" s="16" t="s">
        <v>11</v>
      </c>
      <c r="F17" s="16"/>
      <c r="G17" s="16" t="s">
        <v>20</v>
      </c>
      <c r="H17" s="16"/>
      <c r="I17" s="16" t="s">
        <v>15</v>
      </c>
      <c r="J17" s="16"/>
      <c r="K17" s="16" t="s">
        <v>21</v>
      </c>
      <c r="L17" s="13"/>
      <c r="M17" s="15"/>
      <c r="R17" s="14"/>
      <c r="S17" s="19"/>
      <c r="T17" s="19"/>
      <c r="U17" s="19"/>
      <c r="V17" s="19"/>
      <c r="W17" s="19"/>
      <c r="X17" s="18"/>
    </row>
    <row r="18" spans="1:24" s="12" customFormat="1" ht="33.75">
      <c r="A18" s="84" t="s">
        <v>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4"/>
      <c r="S18" s="19"/>
      <c r="T18" s="19"/>
      <c r="U18" s="19"/>
      <c r="V18" s="19"/>
      <c r="W18" s="19"/>
      <c r="X18" s="18"/>
    </row>
    <row r="19" spans="1:24" s="12" customFormat="1"/>
    <row r="20" spans="1:24" s="9" customFormat="1">
      <c r="R20" s="21"/>
      <c r="S20" s="21"/>
      <c r="T20" s="21"/>
      <c r="U20" s="21"/>
      <c r="V20" s="21"/>
      <c r="W20" s="21"/>
      <c r="X20" s="21"/>
    </row>
    <row r="21" spans="1:24" s="9" customFormat="1">
      <c r="R21" s="21"/>
      <c r="S21" s="21"/>
      <c r="T21" s="21"/>
      <c r="U21" s="21"/>
      <c r="V21" s="21"/>
      <c r="W21" s="21"/>
      <c r="X21" s="21"/>
    </row>
    <row r="22" spans="1:24" s="10" customFormat="1">
      <c r="R22" s="12"/>
      <c r="S22" s="12"/>
      <c r="T22" s="12"/>
      <c r="U22" s="12"/>
      <c r="V22" s="12"/>
      <c r="W22" s="12"/>
      <c r="X22" s="12"/>
    </row>
    <row r="23" spans="1:24" s="10" customFormat="1">
      <c r="R23" s="12"/>
      <c r="S23" s="12"/>
      <c r="T23" s="12"/>
      <c r="U23" s="12"/>
      <c r="V23" s="12"/>
      <c r="W23" s="12"/>
      <c r="X23" s="12"/>
    </row>
    <row r="24" spans="1:24" s="10" customFormat="1">
      <c r="R24" s="12"/>
      <c r="S24" s="12"/>
      <c r="T24" s="12"/>
      <c r="U24" s="12"/>
      <c r="V24" s="12"/>
      <c r="W24" s="12"/>
      <c r="X24" s="12"/>
    </row>
    <row r="25" spans="1:24" s="10" customFormat="1">
      <c r="R25" s="12"/>
      <c r="S25" s="12"/>
      <c r="T25" s="12"/>
      <c r="U25" s="12"/>
      <c r="V25" s="12"/>
      <c r="W25" s="12"/>
      <c r="X25" s="12"/>
    </row>
    <row r="26" spans="1:24" s="10" customFormat="1">
      <c r="R26" s="12"/>
      <c r="S26" s="12"/>
      <c r="T26" s="12"/>
      <c r="U26" s="12"/>
      <c r="V26" s="12"/>
      <c r="W26" s="12"/>
      <c r="X26" s="12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K8" sqref="K8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8"/>
    <col min="19" max="23" width="4.7109375" style="18" customWidth="1"/>
    <col min="24" max="24" width="11.42578125" style="18"/>
    <col min="25" max="16384" width="11.42578125" style="8"/>
  </cols>
  <sheetData>
    <row r="1" spans="1:24" s="23" customFormat="1" ht="44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2"/>
      <c r="S1" s="22"/>
      <c r="T1" s="22"/>
      <c r="U1" s="22"/>
      <c r="V1" s="22"/>
      <c r="W1" s="22"/>
      <c r="X1" s="22"/>
    </row>
    <row r="2" spans="1:24" s="1" customFormat="1" ht="44.2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7"/>
      <c r="S2" s="17"/>
      <c r="T2" s="17"/>
      <c r="U2" s="17"/>
      <c r="V2" s="17"/>
      <c r="W2" s="17"/>
      <c r="X2" s="17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17"/>
      <c r="T3" s="17"/>
      <c r="U3" s="17"/>
      <c r="V3" s="17"/>
      <c r="W3" s="17"/>
      <c r="X3" s="17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17"/>
      <c r="U4" s="17"/>
      <c r="V4" s="17"/>
      <c r="W4" s="17"/>
      <c r="X4" s="17"/>
    </row>
    <row r="5" spans="1:24" s="1" customFormat="1" ht="28.5" customHeight="1">
      <c r="A5" s="24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7"/>
      <c r="S5" s="17"/>
      <c r="T5" s="17"/>
      <c r="U5" s="17"/>
      <c r="V5" s="17"/>
      <c r="W5" s="17"/>
      <c r="X5" s="17"/>
    </row>
    <row r="6" spans="1:24" s="1" customFormat="1" ht="24" thickBot="1">
      <c r="B6" s="2" t="s">
        <v>27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7"/>
      <c r="S6" s="17"/>
      <c r="T6" s="17"/>
      <c r="U6" s="17"/>
      <c r="V6" s="17"/>
      <c r="W6" s="17"/>
      <c r="X6" s="17"/>
    </row>
    <row r="7" spans="1:24" s="1" customFormat="1" ht="27" customHeight="1" thickBot="1">
      <c r="A7" s="31" t="s">
        <v>9</v>
      </c>
      <c r="B7" s="71">
        <v>1</v>
      </c>
      <c r="C7" s="85" t="s">
        <v>47</v>
      </c>
      <c r="D7" s="86"/>
      <c r="E7" s="34">
        <v>2.8</v>
      </c>
      <c r="F7" s="45"/>
      <c r="G7" s="35">
        <v>2.2999999999999998</v>
      </c>
      <c r="H7" s="46"/>
      <c r="I7" s="35">
        <v>1.1000000000000001</v>
      </c>
      <c r="J7" s="46"/>
      <c r="K7" s="35">
        <v>2.8</v>
      </c>
      <c r="L7" s="46"/>
      <c r="M7" s="35">
        <v>1.1000000000000001</v>
      </c>
      <c r="N7" s="50"/>
      <c r="O7" s="54">
        <f t="shared" ref="O7:O12" si="0">SUM(C7:N7)</f>
        <v>10.1</v>
      </c>
      <c r="P7" s="27">
        <v>2.8</v>
      </c>
      <c r="Q7" s="39"/>
      <c r="R7" s="17"/>
      <c r="S7" s="17"/>
      <c r="T7" s="17"/>
      <c r="U7" s="17"/>
      <c r="V7" s="17"/>
      <c r="W7" s="17"/>
    </row>
    <row r="8" spans="1:24" s="1" customFormat="1" ht="27" customHeight="1" thickBot="1">
      <c r="A8" s="32" t="s">
        <v>31</v>
      </c>
      <c r="B8" s="72">
        <v>2</v>
      </c>
      <c r="C8" s="36">
        <f>IF(E7="","",IF(E7=$P$7,0,IF(E7=$P$8,1.1,IF(E7=$P$9,2.3,IF(E7=0,2.8,"falsch")))))</f>
        <v>0</v>
      </c>
      <c r="D8" s="42"/>
      <c r="E8" s="85" t="s">
        <v>47</v>
      </c>
      <c r="F8" s="86"/>
      <c r="G8" s="4">
        <v>2.8</v>
      </c>
      <c r="H8" s="47"/>
      <c r="I8" s="5">
        <v>2.2999999999999998</v>
      </c>
      <c r="J8" s="48"/>
      <c r="K8" s="5">
        <v>2.2999999999999998</v>
      </c>
      <c r="L8" s="48"/>
      <c r="M8" s="5">
        <v>2.8</v>
      </c>
      <c r="N8" s="51"/>
      <c r="O8" s="55">
        <f t="shared" si="0"/>
        <v>10.199999999999999</v>
      </c>
      <c r="P8" s="28">
        <v>2.2999999999999998</v>
      </c>
      <c r="Q8" s="40"/>
      <c r="R8" s="17"/>
      <c r="S8" s="17"/>
      <c r="T8" s="17"/>
      <c r="U8" s="17"/>
      <c r="V8" s="17"/>
      <c r="W8" s="17"/>
    </row>
    <row r="9" spans="1:24" s="1" customFormat="1" ht="27" customHeight="1" thickBot="1">
      <c r="A9" s="32" t="s">
        <v>5</v>
      </c>
      <c r="B9" s="72">
        <v>3</v>
      </c>
      <c r="C9" s="36">
        <f>IF(G7="","",IF(G7=$P$7,0,IF(G7=$P$8,1.1,IF(G7=$P$9,2.3,IF(G7=0,2.8,"falsch")))))</f>
        <v>1.1000000000000001</v>
      </c>
      <c r="D9" s="42"/>
      <c r="E9" s="6">
        <f>IF(G8="","",IF(G8=$P$7,0,IF(G8=$P$8,1.1,IF(G8=$P$9,2.3,IF(G8=0,2.8,"falsch")))))</f>
        <v>0</v>
      </c>
      <c r="F9" s="42"/>
      <c r="G9" s="85" t="s">
        <v>47</v>
      </c>
      <c r="H9" s="86"/>
      <c r="I9" s="4">
        <v>0</v>
      </c>
      <c r="J9" s="47"/>
      <c r="K9" s="5">
        <v>0</v>
      </c>
      <c r="L9" s="48"/>
      <c r="M9" s="5">
        <v>0</v>
      </c>
      <c r="N9" s="51"/>
      <c r="O9" s="55">
        <f t="shared" si="0"/>
        <v>1.1000000000000001</v>
      </c>
      <c r="P9" s="28">
        <v>1.1000000000000001</v>
      </c>
      <c r="Q9" s="40"/>
      <c r="R9" s="17"/>
      <c r="S9" s="17"/>
      <c r="T9" s="17"/>
      <c r="U9" s="17"/>
      <c r="V9" s="17"/>
      <c r="W9" s="17"/>
    </row>
    <row r="10" spans="1:24" s="1" customFormat="1" ht="27" customHeight="1" thickBot="1">
      <c r="A10" s="32" t="s">
        <v>6</v>
      </c>
      <c r="B10" s="72">
        <v>4</v>
      </c>
      <c r="C10" s="25">
        <f>IF(I7="","",IF(I7=$P$7,0,IF(I7=$P$8,1.1,IF(I7=$P$9,2.3,IF(I7=0,2.8,"falsch")))))</f>
        <v>2.2999999999999998</v>
      </c>
      <c r="D10" s="43"/>
      <c r="E10" s="6">
        <f>IF(I8="","",IF(I8=$P$7,0,IF(I8=$P$8,1.1,IF(I8=$P$9,2.3,IF(I8=0,2.8,"falsch")))))</f>
        <v>1.1000000000000001</v>
      </c>
      <c r="F10" s="42"/>
      <c r="G10" s="6">
        <f>IF(I9="","",IF(I9=$P$7,0,IF(I9=$P$8,1.1,IF(I9=$P$9,2.3,IF(I9=0,2.8,"falsch")))))</f>
        <v>2.8</v>
      </c>
      <c r="H10" s="42"/>
      <c r="I10" s="85" t="s">
        <v>47</v>
      </c>
      <c r="J10" s="86"/>
      <c r="K10" s="4">
        <v>1.1000000000000001</v>
      </c>
      <c r="L10" s="47"/>
      <c r="M10" s="5">
        <v>0</v>
      </c>
      <c r="N10" s="51"/>
      <c r="O10" s="55">
        <f t="shared" si="0"/>
        <v>7.2999999999999989</v>
      </c>
      <c r="P10" s="29"/>
      <c r="Q10" s="40"/>
      <c r="R10" s="17"/>
      <c r="S10" s="17"/>
      <c r="T10" s="17"/>
      <c r="U10" s="17"/>
      <c r="V10" s="17"/>
      <c r="W10" s="17"/>
    </row>
    <row r="11" spans="1:24" s="1" customFormat="1" ht="27" customHeight="1" thickBot="1">
      <c r="A11" s="32" t="s">
        <v>7</v>
      </c>
      <c r="B11" s="72">
        <v>5</v>
      </c>
      <c r="C11" s="25">
        <f>IF(K7="","",IF(K7=$P$7,0,IF(K7=$P$8,1.1,IF(K7=$P$9,2.3,IF(K7=0,2.8,"falsch")))))</f>
        <v>0</v>
      </c>
      <c r="D11" s="43"/>
      <c r="E11" s="7">
        <f>IF(K8="","",IF(K8=$P$7,0,IF(K8=$P$8,1.1,IF(K8=$P$9,2.3,IF(K8=0,2.8,"falsch")))))</f>
        <v>1.1000000000000001</v>
      </c>
      <c r="F11" s="43"/>
      <c r="G11" s="6">
        <f>IF(K9="","",IF(K9=$P$7,0,IF(K9=$P$8,1.1,IF(K9=$P$9,2.3,IF(K9=0,2.8,"falsch")))))</f>
        <v>2.8</v>
      </c>
      <c r="H11" s="42"/>
      <c r="I11" s="6">
        <f>IF(K10="","",IF(K10=$P$7,0,IF(K10=$P$8,1.1,IF(K10=$P$9,2.3,IF(K10=0,2.8,"falsch")))))</f>
        <v>2.2999999999999998</v>
      </c>
      <c r="J11" s="42"/>
      <c r="K11" s="85" t="s">
        <v>47</v>
      </c>
      <c r="L11" s="86"/>
      <c r="M11" s="4">
        <v>1.1000000000000001</v>
      </c>
      <c r="N11" s="52"/>
      <c r="O11" s="55">
        <f t="shared" si="0"/>
        <v>7.2999999999999989</v>
      </c>
      <c r="P11" s="29"/>
      <c r="Q11" s="40"/>
      <c r="R11" s="17"/>
      <c r="S11" s="17"/>
      <c r="T11" s="17"/>
      <c r="U11" s="17"/>
      <c r="V11" s="17"/>
      <c r="W11" s="17"/>
    </row>
    <row r="12" spans="1:24" s="1" customFormat="1" ht="27" customHeight="1" thickBot="1">
      <c r="A12" s="32" t="s">
        <v>48</v>
      </c>
      <c r="B12" s="73">
        <v>6</v>
      </c>
      <c r="C12" s="26">
        <f>IF(M7="","",IF(M7=$P$7,0,IF(M7=$P$8,1.1,IF(M7=$P$9,2.3,IF(M7=0,2.8,"falsch")))))</f>
        <v>2.2999999999999998</v>
      </c>
      <c r="D12" s="44"/>
      <c r="E12" s="37">
        <f>IF(M8="","",IF(M8=$P$7,0,IF(M8=$P$8,1.1,IF(M8=$P$9,2.3,IF(M8=0,2.8,"falsch")))))</f>
        <v>0</v>
      </c>
      <c r="F12" s="44"/>
      <c r="G12" s="37">
        <f>IF(M9="","",IF(M9=$P$7,0,IF(M9=$P$8,1.1,IF(M9=$P$9,2.3,IF(M9=0,2.8,"falsch")))))</f>
        <v>2.8</v>
      </c>
      <c r="H12" s="44"/>
      <c r="I12" s="38">
        <f>IF(M10="","",IF(M10=$P$7,0,IF(M10=$P$8,1.1,IF(M10=$P$9,2.3,IF(M10=0,2.8,"falsch")))))</f>
        <v>2.8</v>
      </c>
      <c r="J12" s="49"/>
      <c r="K12" s="38">
        <f>IF(M11="","",IF(M11=$P$7,0,IF(M11=$P$8,1.1,IF(M11=$P$9,2.3,IF(M11=0,2.8,"falsch")))))</f>
        <v>2.2999999999999998</v>
      </c>
      <c r="L12" s="49"/>
      <c r="M12" s="85" t="s">
        <v>47</v>
      </c>
      <c r="N12" s="86"/>
      <c r="O12" s="56">
        <f t="shared" si="0"/>
        <v>10.199999999999999</v>
      </c>
      <c r="P12" s="30"/>
      <c r="Q12" s="41"/>
      <c r="R12" s="17"/>
      <c r="S12" s="17"/>
      <c r="T12" s="17"/>
      <c r="U12" s="17"/>
      <c r="V12" s="17"/>
      <c r="W12" s="17"/>
      <c r="X12" s="17"/>
    </row>
    <row r="13" spans="1:24" ht="9.75" customHeight="1">
      <c r="S13" s="19"/>
      <c r="T13" s="19"/>
      <c r="U13" s="19"/>
      <c r="V13" s="19"/>
      <c r="W13" s="19"/>
    </row>
    <row r="14" spans="1:24" s="9" customFormat="1">
      <c r="C14" s="9" t="s">
        <v>26</v>
      </c>
      <c r="R14" s="20"/>
      <c r="S14" s="19"/>
      <c r="T14" s="19"/>
      <c r="U14" s="19"/>
      <c r="V14" s="19"/>
      <c r="W14" s="19"/>
      <c r="X14" s="18"/>
    </row>
    <row r="15" spans="1:24" s="12" customFormat="1">
      <c r="C15" s="16" t="s">
        <v>10</v>
      </c>
      <c r="D15" s="16"/>
      <c r="E15" s="16" t="s">
        <v>19</v>
      </c>
      <c r="F15" s="16"/>
      <c r="G15" s="16" t="s">
        <v>14</v>
      </c>
      <c r="H15" s="16"/>
      <c r="I15" s="16" t="s">
        <v>12</v>
      </c>
      <c r="J15" s="16"/>
      <c r="K15" s="16" t="s">
        <v>18</v>
      </c>
      <c r="L15" s="13"/>
      <c r="R15" s="14"/>
      <c r="S15" s="19"/>
      <c r="T15" s="19"/>
      <c r="U15" s="19"/>
      <c r="V15" s="19"/>
      <c r="W15" s="19"/>
      <c r="X15" s="18"/>
    </row>
    <row r="16" spans="1:24" s="12" customFormat="1">
      <c r="C16" s="16" t="s">
        <v>13</v>
      </c>
      <c r="D16" s="16"/>
      <c r="E16" s="16" t="s">
        <v>22</v>
      </c>
      <c r="F16" s="16"/>
      <c r="G16" s="16" t="s">
        <v>17</v>
      </c>
      <c r="H16" s="16"/>
      <c r="I16" s="16" t="s">
        <v>23</v>
      </c>
      <c r="J16" s="16"/>
      <c r="K16" s="16" t="s">
        <v>24</v>
      </c>
      <c r="L16" s="13"/>
      <c r="M16" s="15"/>
      <c r="R16" s="14"/>
      <c r="S16" s="19"/>
      <c r="T16" s="19"/>
      <c r="U16" s="19"/>
      <c r="V16" s="19"/>
      <c r="W16" s="19"/>
      <c r="X16" s="18"/>
    </row>
    <row r="17" spans="1:24" s="12" customFormat="1">
      <c r="C17" s="16" t="s">
        <v>16</v>
      </c>
      <c r="D17" s="16"/>
      <c r="E17" s="16" t="s">
        <v>11</v>
      </c>
      <c r="F17" s="16"/>
      <c r="G17" s="16" t="s">
        <v>20</v>
      </c>
      <c r="H17" s="16"/>
      <c r="I17" s="16" t="s">
        <v>15</v>
      </c>
      <c r="J17" s="16"/>
      <c r="K17" s="16" t="s">
        <v>21</v>
      </c>
      <c r="L17" s="13"/>
      <c r="M17" s="15"/>
      <c r="R17" s="14"/>
      <c r="S17" s="19"/>
      <c r="T17" s="19"/>
      <c r="U17" s="19"/>
      <c r="V17" s="19"/>
      <c r="W17" s="19"/>
      <c r="X17" s="18"/>
    </row>
    <row r="18" spans="1:24" s="12" customFormat="1" ht="33.75">
      <c r="A18" s="84" t="s">
        <v>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4"/>
      <c r="S18" s="19"/>
      <c r="T18" s="19"/>
      <c r="U18" s="19"/>
      <c r="V18" s="19"/>
      <c r="W18" s="19"/>
      <c r="X18" s="18"/>
    </row>
    <row r="19" spans="1:24" s="12" customFormat="1"/>
    <row r="20" spans="1:24" s="9" customFormat="1">
      <c r="R20" s="21"/>
      <c r="S20" s="21"/>
      <c r="T20" s="21"/>
      <c r="U20" s="21"/>
      <c r="V20" s="21"/>
      <c r="W20" s="21"/>
      <c r="X20" s="21"/>
    </row>
    <row r="21" spans="1:24" s="9" customFormat="1">
      <c r="R21" s="21"/>
      <c r="S21" s="21"/>
      <c r="T21" s="21"/>
      <c r="U21" s="21"/>
      <c r="V21" s="21"/>
      <c r="W21" s="21"/>
      <c r="X21" s="21"/>
    </row>
    <row r="22" spans="1:24" s="10" customFormat="1">
      <c r="R22" s="12"/>
      <c r="S22" s="12"/>
      <c r="T22" s="12"/>
      <c r="U22" s="12"/>
      <c r="V22" s="12"/>
      <c r="W22" s="12"/>
      <c r="X22" s="12"/>
    </row>
    <row r="23" spans="1:24" s="10" customFormat="1">
      <c r="R23" s="12"/>
      <c r="S23" s="12"/>
      <c r="T23" s="12"/>
      <c r="U23" s="12"/>
      <c r="V23" s="12"/>
      <c r="W23" s="12"/>
      <c r="X23" s="12"/>
    </row>
    <row r="24" spans="1:24" s="10" customFormat="1">
      <c r="R24" s="12"/>
      <c r="S24" s="12"/>
      <c r="T24" s="12"/>
      <c r="U24" s="12"/>
      <c r="V24" s="12"/>
      <c r="W24" s="12"/>
      <c r="X24" s="12"/>
    </row>
    <row r="25" spans="1:24" s="10" customFormat="1">
      <c r="R25" s="12"/>
      <c r="S25" s="12"/>
      <c r="T25" s="12"/>
      <c r="U25" s="12"/>
      <c r="V25" s="12"/>
      <c r="W25" s="12"/>
      <c r="X25" s="12"/>
    </row>
    <row r="26" spans="1:24" s="10" customFormat="1">
      <c r="R26" s="12"/>
      <c r="S26" s="12"/>
      <c r="T26" s="12"/>
      <c r="U26" s="12"/>
      <c r="V26" s="12"/>
      <c r="W26" s="12"/>
      <c r="X26" s="12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A14" sqref="A14:N14"/>
    </sheetView>
  </sheetViews>
  <sheetFormatPr baseColWidth="10" defaultRowHeight="15"/>
  <cols>
    <col min="1" max="1" width="29.5703125" bestFit="1" customWidth="1"/>
    <col min="2" max="2" width="9.85546875" bestFit="1" customWidth="1"/>
    <col min="3" max="3" width="3.42578125" bestFit="1" customWidth="1"/>
    <col min="4" max="4" width="9" bestFit="1" customWidth="1"/>
    <col min="5" max="5" width="3.42578125" bestFit="1" customWidth="1"/>
    <col min="6" max="6" width="9.5703125" bestFit="1" customWidth="1"/>
    <col min="7" max="7" width="3.42578125" bestFit="1" customWidth="1"/>
    <col min="8" max="8" width="11.140625" bestFit="1" customWidth="1"/>
    <col min="9" max="9" width="3.42578125" bestFit="1" customWidth="1"/>
    <col min="10" max="10" width="8.5703125" bestFit="1" customWidth="1"/>
    <col min="11" max="11" width="3.42578125" bestFit="1" customWidth="1"/>
    <col min="12" max="12" width="8.5703125" bestFit="1" customWidth="1"/>
    <col min="13" max="13" width="8.42578125" style="70" bestFit="1" customWidth="1"/>
    <col min="14" max="14" width="6.140625" bestFit="1" customWidth="1"/>
  </cols>
  <sheetData>
    <row r="1" spans="1:16" ht="44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6" ht="78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6" s="68" customFormat="1" ht="69.75" customHeight="1">
      <c r="A3" s="67"/>
      <c r="B3" s="67" t="s">
        <v>4</v>
      </c>
      <c r="C3" s="67"/>
      <c r="D3" s="67" t="s">
        <v>38</v>
      </c>
      <c r="E3" s="67"/>
      <c r="F3" s="67" t="s">
        <v>39</v>
      </c>
      <c r="G3" s="67"/>
      <c r="H3" s="67" t="s">
        <v>40</v>
      </c>
      <c r="I3" s="67"/>
      <c r="J3" s="67" t="s">
        <v>8</v>
      </c>
      <c r="K3" s="67"/>
      <c r="L3" s="67" t="s">
        <v>41</v>
      </c>
      <c r="M3" s="67"/>
      <c r="N3" s="67"/>
    </row>
    <row r="4" spans="1:16" s="69" customFormat="1" ht="33.75" thickBot="1">
      <c r="B4" s="69" t="s">
        <v>32</v>
      </c>
      <c r="C4" s="74" t="s">
        <v>1</v>
      </c>
      <c r="D4" s="69" t="s">
        <v>33</v>
      </c>
      <c r="E4" s="74" t="s">
        <v>1</v>
      </c>
      <c r="F4" s="69" t="s">
        <v>34</v>
      </c>
      <c r="G4" s="74" t="s">
        <v>1</v>
      </c>
      <c r="H4" s="69" t="s">
        <v>35</v>
      </c>
      <c r="I4" s="74" t="s">
        <v>1</v>
      </c>
      <c r="J4" s="69" t="s">
        <v>36</v>
      </c>
      <c r="K4" s="74" t="s">
        <v>1</v>
      </c>
      <c r="L4" s="69" t="s">
        <v>37</v>
      </c>
      <c r="M4" s="69" t="s">
        <v>1</v>
      </c>
      <c r="N4" s="69" t="s">
        <v>3</v>
      </c>
    </row>
    <row r="5" spans="1:16" ht="23.25">
      <c r="A5" s="58" t="s">
        <v>31</v>
      </c>
      <c r="B5" s="61">
        <f>Oberndorf!O7</f>
        <v>9</v>
      </c>
      <c r="C5" s="75">
        <v>2</v>
      </c>
      <c r="D5" s="61">
        <f>Bürmoos!O12</f>
        <v>6.7999999999999989</v>
      </c>
      <c r="E5" s="75">
        <v>3</v>
      </c>
      <c r="F5" s="61">
        <f>Anthering!O11</f>
        <v>10.7</v>
      </c>
      <c r="G5" s="75">
        <v>2</v>
      </c>
      <c r="H5" s="61">
        <f>'St. Georgen'!O10</f>
        <v>13</v>
      </c>
      <c r="I5" s="75"/>
      <c r="J5" s="61">
        <f>Koppl!O9</f>
        <v>8.3999999999999986</v>
      </c>
      <c r="K5" s="75"/>
      <c r="L5" s="78">
        <f>Nussdorf!$O$8</f>
        <v>10.199999999999999</v>
      </c>
      <c r="M5" s="62">
        <f>L5+J5+H5+F5+D5+B5</f>
        <v>58.099999999999994</v>
      </c>
      <c r="N5" s="69">
        <v>1</v>
      </c>
    </row>
    <row r="6" spans="1:16" ht="23.25">
      <c r="A6" s="59" t="s">
        <v>5</v>
      </c>
      <c r="B6" s="63">
        <f>Oberndorf!O8</f>
        <v>4.5999999999999996</v>
      </c>
      <c r="C6" s="76">
        <v>6</v>
      </c>
      <c r="D6" s="63">
        <f>Bürmoos!O7</f>
        <v>7.3999999999999995</v>
      </c>
      <c r="E6" s="76">
        <v>5</v>
      </c>
      <c r="F6" s="63">
        <f>Anthering!O12</f>
        <v>5.6</v>
      </c>
      <c r="G6" s="76">
        <v>5</v>
      </c>
      <c r="H6" s="63">
        <f>'St. Georgen'!O11</f>
        <v>3.3000000000000003</v>
      </c>
      <c r="I6" s="76"/>
      <c r="J6" s="63">
        <f>Koppl!O10</f>
        <v>3.4</v>
      </c>
      <c r="K6" s="76"/>
      <c r="L6" s="79">
        <v>1.1000000000000001</v>
      </c>
      <c r="M6" s="64">
        <f t="shared" ref="M6:M10" si="0">L6+J6+H6+F6+D6+B6</f>
        <v>25.4</v>
      </c>
      <c r="N6" s="69">
        <v>6</v>
      </c>
    </row>
    <row r="7" spans="1:16" ht="23.25">
      <c r="A7" s="59" t="s">
        <v>6</v>
      </c>
      <c r="B7" s="63">
        <f>Oberndorf!O9</f>
        <v>8.4</v>
      </c>
      <c r="C7" s="76">
        <v>3</v>
      </c>
      <c r="D7" s="63">
        <f>Bürmoos!O8</f>
        <v>7.3</v>
      </c>
      <c r="E7" s="76">
        <v>4</v>
      </c>
      <c r="F7" s="63">
        <f>Anthering!O7</f>
        <v>10.8</v>
      </c>
      <c r="G7" s="76">
        <v>2</v>
      </c>
      <c r="H7" s="63">
        <f>'St. Georgen'!O12</f>
        <v>5.6</v>
      </c>
      <c r="I7" s="76"/>
      <c r="J7" s="63">
        <f>Koppl!O11</f>
        <v>5.6</v>
      </c>
      <c r="K7" s="76"/>
      <c r="L7" s="79">
        <v>7.3</v>
      </c>
      <c r="M7" s="64">
        <f t="shared" si="0"/>
        <v>45</v>
      </c>
      <c r="N7" s="69">
        <v>4</v>
      </c>
    </row>
    <row r="8" spans="1:16" ht="23.25">
      <c r="A8" s="59" t="s">
        <v>7</v>
      </c>
      <c r="B8" s="63">
        <f>Oberndorf!O10</f>
        <v>7.2999999999999989</v>
      </c>
      <c r="C8" s="76">
        <v>4</v>
      </c>
      <c r="D8" s="63">
        <f>Bürmoos!O9</f>
        <v>11.799999999999999</v>
      </c>
      <c r="E8" s="76">
        <v>2</v>
      </c>
      <c r="F8" s="63">
        <f>Anthering!O8</f>
        <v>6.1999999999999993</v>
      </c>
      <c r="G8" s="76">
        <v>4</v>
      </c>
      <c r="H8" s="63">
        <f>'St. Georgen'!O7</f>
        <v>8.5</v>
      </c>
      <c r="I8" s="76"/>
      <c r="J8" s="63">
        <f>Koppl!O12</f>
        <v>11.3</v>
      </c>
      <c r="K8" s="76"/>
      <c r="L8" s="79">
        <v>7.3</v>
      </c>
      <c r="M8" s="64">
        <f t="shared" si="0"/>
        <v>52.399999999999991</v>
      </c>
      <c r="N8" s="69">
        <v>3</v>
      </c>
    </row>
    <row r="9" spans="1:16" ht="23.25">
      <c r="A9" s="32" t="s">
        <v>48</v>
      </c>
      <c r="B9" s="63">
        <f>Oberndorf!O11</f>
        <v>5</v>
      </c>
      <c r="C9" s="76">
        <v>5</v>
      </c>
      <c r="D9" s="63">
        <f>Bürmoos!O10</f>
        <v>3.9</v>
      </c>
      <c r="E9" s="76">
        <v>6</v>
      </c>
      <c r="F9" s="63">
        <f>Anthering!O9</f>
        <v>7.2999999999999989</v>
      </c>
      <c r="G9" s="76">
        <v>6</v>
      </c>
      <c r="H9" s="63">
        <f>'St. Georgen'!O8</f>
        <v>4.5999999999999996</v>
      </c>
      <c r="I9" s="76"/>
      <c r="J9" s="63">
        <f>Koppl!O7</f>
        <v>10.7</v>
      </c>
      <c r="K9" s="76"/>
      <c r="L9" s="79">
        <f>Nussdorf!$O$8</f>
        <v>10.199999999999999</v>
      </c>
      <c r="M9" s="64">
        <f t="shared" si="0"/>
        <v>41.699999999999996</v>
      </c>
      <c r="N9" s="69">
        <v>5</v>
      </c>
    </row>
    <row r="10" spans="1:16" ht="24" thickBot="1">
      <c r="A10" s="60" t="s">
        <v>9</v>
      </c>
      <c r="B10" s="65">
        <f>Oberndorf!O12</f>
        <v>12.5</v>
      </c>
      <c r="C10" s="77">
        <v>1</v>
      </c>
      <c r="D10" s="65">
        <f>Bürmoos!O11</f>
        <v>9</v>
      </c>
      <c r="E10" s="77">
        <v>1</v>
      </c>
      <c r="F10" s="65">
        <f>Anthering!O10</f>
        <v>6.8</v>
      </c>
      <c r="G10" s="77">
        <v>1</v>
      </c>
      <c r="H10" s="65">
        <f>'St. Georgen'!O9</f>
        <v>10.6</v>
      </c>
      <c r="I10" s="77"/>
      <c r="J10" s="65">
        <f>Koppl!O8</f>
        <v>7.3999999999999995</v>
      </c>
      <c r="K10" s="77"/>
      <c r="L10" s="80">
        <f>Nussdorf!$O$7</f>
        <v>10.1</v>
      </c>
      <c r="M10" s="66">
        <f t="shared" si="0"/>
        <v>56.4</v>
      </c>
      <c r="N10" s="69">
        <v>2</v>
      </c>
      <c r="O10" s="81"/>
      <c r="P10" s="81"/>
    </row>
    <row r="14" spans="1:16" ht="61.5">
      <c r="A14" s="87" t="s">
        <v>29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</sheetData>
  <mergeCells count="3">
    <mergeCell ref="A1:M1"/>
    <mergeCell ref="A2:M2"/>
    <mergeCell ref="A14:N14"/>
  </mergeCells>
  <hyperlinks>
    <hyperlink ref="A14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Oberndorf</vt:lpstr>
      <vt:lpstr>Bürmoos</vt:lpstr>
      <vt:lpstr>Anthering</vt:lpstr>
      <vt:lpstr>St. Georgen</vt:lpstr>
      <vt:lpstr>Koppl</vt:lpstr>
      <vt:lpstr>Nussdorf</vt:lpstr>
      <vt:lpstr>Gesamt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2014-06-06T20:51:50Z</cp:lastPrinted>
  <dcterms:created xsi:type="dcterms:W3CDTF">2014-04-01T07:32:00Z</dcterms:created>
  <dcterms:modified xsi:type="dcterms:W3CDTF">2014-06-10T19:34:18Z</dcterms:modified>
</cp:coreProperties>
</file>