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6890" windowHeight="11640" activeTab="5"/>
  </bookViews>
  <sheets>
    <sheet name="Gruppe 1-Koppl" sheetId="9" r:id="rId1"/>
    <sheet name="Gruppe 2-Oberndorf" sheetId="8" r:id="rId2"/>
    <sheet name="Gruppe 3-Bürmoos" sheetId="10" r:id="rId3"/>
    <sheet name="Gruppe 4-Nußdorf" sheetId="11" r:id="rId4"/>
    <sheet name="Gruppe 5-Itzling" sheetId="12" r:id="rId5"/>
    <sheet name="Gesamte Übersicht" sheetId="13" r:id="rId6"/>
  </sheets>
  <calcPr calcId="125725" calcMode="manual"/>
</workbook>
</file>

<file path=xl/calcChain.xml><?xml version="1.0" encoding="utf-8"?>
<calcChain xmlns="http://schemas.openxmlformats.org/spreadsheetml/2006/main">
  <c r="K20" i="12"/>
  <c r="M20" s="1"/>
  <c r="K19"/>
  <c r="M19" s="1"/>
  <c r="K18"/>
  <c r="M18" s="1"/>
  <c r="K17"/>
  <c r="M17" s="1"/>
  <c r="K10"/>
  <c r="K9"/>
  <c r="K8"/>
  <c r="K7"/>
  <c r="M18" i="9"/>
  <c r="M19"/>
  <c r="M20"/>
  <c r="M17"/>
  <c r="M19" i="10"/>
  <c r="M20"/>
  <c r="M19" i="11" l="1"/>
  <c r="M20"/>
  <c r="C8"/>
  <c r="M18" i="8"/>
  <c r="M19"/>
  <c r="M20"/>
  <c r="M17"/>
  <c r="G20" i="11" l="1"/>
  <c r="E20"/>
  <c r="C20"/>
  <c r="E19"/>
  <c r="C19"/>
  <c r="K19" s="1"/>
  <c r="K18"/>
  <c r="C18"/>
  <c r="K17"/>
  <c r="G10"/>
  <c r="E10"/>
  <c r="C10"/>
  <c r="E9"/>
  <c r="C9"/>
  <c r="K8"/>
  <c r="M18" s="1"/>
  <c r="K7"/>
  <c r="M17" s="1"/>
  <c r="G20" i="10"/>
  <c r="E20"/>
  <c r="C20"/>
  <c r="E19"/>
  <c r="C19"/>
  <c r="K18"/>
  <c r="C18"/>
  <c r="K17"/>
  <c r="G10"/>
  <c r="E10"/>
  <c r="C10"/>
  <c r="E9"/>
  <c r="K9" s="1"/>
  <c r="C9"/>
  <c r="C8"/>
  <c r="K8" s="1"/>
  <c r="M18" s="1"/>
  <c r="K7"/>
  <c r="M17" s="1"/>
  <c r="G20" i="8"/>
  <c r="E20"/>
  <c r="C20"/>
  <c r="E19"/>
  <c r="C19"/>
  <c r="C18"/>
  <c r="K18" s="1"/>
  <c r="K17"/>
  <c r="E10"/>
  <c r="C10"/>
  <c r="E9"/>
  <c r="C9"/>
  <c r="C8"/>
  <c r="K8" s="1"/>
  <c r="K7"/>
  <c r="G20" i="9"/>
  <c r="E20"/>
  <c r="C20"/>
  <c r="E19"/>
  <c r="C19"/>
  <c r="C18"/>
  <c r="K18" s="1"/>
  <c r="K17"/>
  <c r="K20" l="1"/>
  <c r="K20" i="10"/>
  <c r="K19"/>
  <c r="K10"/>
  <c r="K20" i="11"/>
  <c r="K10"/>
  <c r="K9"/>
  <c r="K20" i="8"/>
  <c r="K19"/>
  <c r="K9"/>
  <c r="K10"/>
  <c r="K19" i="9"/>
  <c r="G10" l="1"/>
  <c r="E10"/>
  <c r="C10"/>
  <c r="E9"/>
  <c r="C9"/>
  <c r="C8"/>
  <c r="K8" s="1"/>
  <c r="K7"/>
  <c r="K9" l="1"/>
  <c r="K10"/>
</calcChain>
</file>

<file path=xl/sharedStrings.xml><?xml version="1.0" encoding="utf-8"?>
<sst xmlns="http://schemas.openxmlformats.org/spreadsheetml/2006/main" count="320" uniqueCount="68">
  <si>
    <t>1:2</t>
  </si>
  <si>
    <t>gegen &gt;</t>
  </si>
  <si>
    <t>Punkte</t>
  </si>
  <si>
    <t>Gesamt</t>
  </si>
  <si>
    <t>Nicht Löschen</t>
  </si>
  <si>
    <t>Rang</t>
  </si>
  <si>
    <t>3:4</t>
  </si>
  <si>
    <t>1:3</t>
  </si>
  <si>
    <t>2:4</t>
  </si>
  <si>
    <t>1:4</t>
  </si>
  <si>
    <t>2:3</t>
  </si>
  <si>
    <t>Bahn 1</t>
  </si>
  <si>
    <t>Bahn 2</t>
  </si>
  <si>
    <t>Kein Folgespielplan</t>
  </si>
  <si>
    <t>5-Stock Meisterschaft 2015</t>
  </si>
  <si>
    <t>Gruppe 1</t>
  </si>
  <si>
    <t>Gruppe 2</t>
  </si>
  <si>
    <t>XXX</t>
  </si>
  <si>
    <t>Austragung in Oberndorf</t>
  </si>
  <si>
    <t>Ergebnis bitte an w.furtner@gmx.at senden</t>
  </si>
  <si>
    <t>1.</t>
  </si>
  <si>
    <t>2.</t>
  </si>
  <si>
    <t>3.</t>
  </si>
  <si>
    <t>Austragung in Koppl</t>
  </si>
  <si>
    <t xml:space="preserve">Schiedsrichter: </t>
  </si>
  <si>
    <t>Gruppe 3</t>
  </si>
  <si>
    <t>Austragung in Bürmoos</t>
  </si>
  <si>
    <t>Gruppe 4</t>
  </si>
  <si>
    <t>Austragung in Nußdorf</t>
  </si>
  <si>
    <t>Gruppe 5</t>
  </si>
  <si>
    <t>Austragung in Itzling</t>
  </si>
  <si>
    <t>Breitenthaler Christoph</t>
  </si>
  <si>
    <t>Forsthuber Walter</t>
  </si>
  <si>
    <t>Mödlhammer Manfred</t>
  </si>
  <si>
    <t>Breitenthaler Josef</t>
  </si>
  <si>
    <t>Stadler Franz</t>
  </si>
  <si>
    <t>Reisinger Dietmar</t>
  </si>
  <si>
    <t>Fischer Felix</t>
  </si>
  <si>
    <t>Labek Norbert</t>
  </si>
  <si>
    <t>Lafenthaler Ernst</t>
  </si>
  <si>
    <t>Völkl Thomas</t>
  </si>
  <si>
    <t>Seidl Friedl</t>
  </si>
  <si>
    <t>Eder Gerhard</t>
  </si>
  <si>
    <t>Hammerschmid Alois</t>
  </si>
  <si>
    <t>Weyringer Günther</t>
  </si>
  <si>
    <t>Brunner Kurt</t>
  </si>
  <si>
    <t>Rausch Rudolf</t>
  </si>
  <si>
    <t>Hiebl-Rausch Christian</t>
  </si>
  <si>
    <t>Oberholzer Heinrich</t>
  </si>
  <si>
    <t>Furtner Werner</t>
  </si>
  <si>
    <t>Koppl</t>
  </si>
  <si>
    <t>Itzling</t>
  </si>
  <si>
    <t>Nußdorf</t>
  </si>
  <si>
    <t>Bürmoos</t>
  </si>
  <si>
    <t>Oberndorf</t>
  </si>
  <si>
    <t>5-Stock Meisterschaft 2015 - Halbfinale</t>
  </si>
  <si>
    <t>2:1</t>
  </si>
  <si>
    <t>4:3</t>
  </si>
  <si>
    <t>3:2</t>
  </si>
  <si>
    <t>4:1</t>
  </si>
  <si>
    <t>3:1</t>
  </si>
  <si>
    <t>4:2</t>
  </si>
  <si>
    <t>Eder Adi</t>
  </si>
  <si>
    <t xml:space="preserve">Punkte </t>
  </si>
  <si>
    <t>gesamt</t>
  </si>
  <si>
    <t>Patz</t>
  </si>
  <si>
    <t>Termin: 26.September 2015, Oberndorf 8:00 Uhr</t>
  </si>
  <si>
    <t>Der Gruppenerste steigt ins Finale auf.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</si>
</sst>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sz val="22"/>
      <name val="Arial"/>
      <family val="2"/>
    </font>
    <font>
      <b/>
      <i/>
      <u/>
      <sz val="22"/>
      <name val="Arial"/>
      <family val="2"/>
    </font>
    <font>
      <sz val="16"/>
      <name val="Arial"/>
      <family val="2"/>
    </font>
    <font>
      <b/>
      <i/>
      <u/>
      <sz val="20"/>
      <name val="Arial"/>
      <family val="2"/>
    </font>
    <font>
      <sz val="20"/>
      <name val="Arial"/>
      <family val="2"/>
    </font>
    <font>
      <b/>
      <i/>
      <u/>
      <sz val="24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49" fontId="0" fillId="0" borderId="0" xfId="0" applyNumberFormat="1"/>
    <xf numFmtId="49" fontId="4" fillId="0" borderId="0" xfId="0" applyNumberFormat="1" applyFont="1"/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9" xfId="0" applyNumberFormat="1" applyFont="1" applyBorder="1"/>
    <xf numFmtId="49" fontId="4" fillId="0" borderId="11" xfId="0" applyNumberFormat="1" applyFont="1" applyBorder="1"/>
    <xf numFmtId="49" fontId="4" fillId="0" borderId="12" xfId="0" applyNumberFormat="1" applyFont="1" applyBorder="1"/>
    <xf numFmtId="49" fontId="4" fillId="0" borderId="13" xfId="0" applyNumberFormat="1" applyFont="1" applyBorder="1"/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2" fillId="0" borderId="0" xfId="0" applyFont="1"/>
    <xf numFmtId="0" fontId="9" fillId="0" borderId="0" xfId="1" applyFont="1" applyFill="1" applyBorder="1" applyAlignment="1">
      <alignment vertical="center" wrapText="1"/>
    </xf>
    <xf numFmtId="0" fontId="9" fillId="0" borderId="15" xfId="1" applyFont="1" applyFill="1" applyBorder="1" applyAlignment="1">
      <alignment vertical="center" wrapText="1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14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164" fontId="13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164" fontId="13" fillId="2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2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9" fillId="4" borderId="1" xfId="1" applyFont="1" applyFill="1" applyBorder="1" applyAlignment="1">
      <alignment vertical="center" wrapText="1"/>
    </xf>
    <xf numFmtId="0" fontId="9" fillId="4" borderId="15" xfId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13" fillId="4" borderId="13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156411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135656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485777</xdr:colOff>
      <xdr:row>0</xdr:row>
      <xdr:rowOff>28576</xdr:rowOff>
    </xdr:from>
    <xdr:to>
      <xdr:col>13</xdr:col>
      <xdr:colOff>95251</xdr:colOff>
      <xdr:row>3</xdr:row>
      <xdr:rowOff>134616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7" y="28576"/>
          <a:ext cx="1209674" cy="130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4</xdr:row>
      <xdr:rowOff>60158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85875" cy="1488908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0</xdr:row>
      <xdr:rowOff>28575</xdr:rowOff>
    </xdr:from>
    <xdr:to>
      <xdr:col>12</xdr:col>
      <xdr:colOff>609601</xdr:colOff>
      <xdr:row>3</xdr:row>
      <xdr:rowOff>134618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58050" y="28575"/>
          <a:ext cx="1143001" cy="1306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4</xdr:row>
      <xdr:rowOff>5014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8250" cy="1433764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485777</xdr:colOff>
      <xdr:row>0</xdr:row>
      <xdr:rowOff>28576</xdr:rowOff>
    </xdr:from>
    <xdr:to>
      <xdr:col>12</xdr:col>
      <xdr:colOff>809625</xdr:colOff>
      <xdr:row>3</xdr:row>
      <xdr:rowOff>105262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7" y="28576"/>
          <a:ext cx="1047748" cy="1276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5</xdr:row>
      <xdr:rowOff>48628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500" cy="1544053"/>
        </a:xfrm>
        <a:prstGeom prst="rect">
          <a:avLst/>
        </a:prstGeom>
      </xdr:spPr>
    </xdr:pic>
    <xdr:clientData/>
  </xdr:twoCellAnchor>
  <xdr:twoCellAnchor editAs="oneCell">
    <xdr:from>
      <xdr:col>10</xdr:col>
      <xdr:colOff>438152</xdr:colOff>
      <xdr:row>0</xdr:row>
      <xdr:rowOff>1</xdr:rowOff>
    </xdr:from>
    <xdr:to>
      <xdr:col>13</xdr:col>
      <xdr:colOff>261712</xdr:colOff>
      <xdr:row>3</xdr:row>
      <xdr:rowOff>161925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05702" y="1"/>
          <a:ext cx="1271360" cy="13620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156411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135656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485776</xdr:colOff>
      <xdr:row>0</xdr:row>
      <xdr:rowOff>28576</xdr:rowOff>
    </xdr:from>
    <xdr:to>
      <xdr:col>13</xdr:col>
      <xdr:colOff>76199</xdr:colOff>
      <xdr:row>3</xdr:row>
      <xdr:rowOff>134616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6" y="28576"/>
          <a:ext cx="1190623" cy="130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>
      <selection activeCell="O11" sqref="O11"/>
    </sheetView>
  </sheetViews>
  <sheetFormatPr baseColWidth="10" defaultRowHeight="12.75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s="1" customFormat="1" ht="30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s="1" customFormat="1" ht="30">
      <c r="A3" s="80" t="s">
        <v>23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5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1" customFormat="1" ht="21" thickBot="1">
      <c r="A7" s="24" t="s">
        <v>31</v>
      </c>
      <c r="B7" s="23">
        <v>1</v>
      </c>
      <c r="C7" s="81" t="s">
        <v>17</v>
      </c>
      <c r="D7" s="78"/>
      <c r="E7" s="7">
        <v>2.2999999999999998</v>
      </c>
      <c r="F7" s="8"/>
      <c r="G7" s="9">
        <v>2.8</v>
      </c>
      <c r="H7" s="9"/>
      <c r="I7" s="9">
        <v>2.8</v>
      </c>
      <c r="J7" s="29"/>
      <c r="K7" s="35">
        <f>SUM(C7:J7)</f>
        <v>7.8999999999999995</v>
      </c>
      <c r="L7" s="36">
        <v>2.8</v>
      </c>
      <c r="M7" s="37"/>
    </row>
    <row r="8" spans="1:15" s="1" customFormat="1" ht="21" thickBot="1">
      <c r="A8" s="24" t="s">
        <v>43</v>
      </c>
      <c r="B8" s="23">
        <v>2</v>
      </c>
      <c r="C8" s="21">
        <f>IF(E7="","",IF(E7=$L$7,0,IF(E7=$L$8,1.1,IF(E7=$L$9,2.3,IF(E7=0,2.8,"falsch")))))</f>
        <v>1.1000000000000001</v>
      </c>
      <c r="D8" s="11"/>
      <c r="E8" s="77" t="s">
        <v>17</v>
      </c>
      <c r="F8" s="78"/>
      <c r="G8" s="7">
        <v>1.1000000000000001</v>
      </c>
      <c r="H8" s="7"/>
      <c r="I8" s="9">
        <v>2.2999999999999998</v>
      </c>
      <c r="J8" s="29"/>
      <c r="K8" s="35">
        <f>SUM(C8:J8)</f>
        <v>4.5</v>
      </c>
      <c r="L8" s="36">
        <v>2.2999999999999998</v>
      </c>
      <c r="M8" s="37"/>
    </row>
    <row r="9" spans="1:15" s="1" customFormat="1" ht="21" thickBot="1">
      <c r="A9" s="24" t="s">
        <v>48</v>
      </c>
      <c r="B9" s="23">
        <v>3</v>
      </c>
      <c r="C9" s="21">
        <f>IF(G7="","",IF(G7=$L$7,0,IF(G7=$L$8,1.1,IF(G7=$L$9,2.3,IF(G7=0,2.8,"falsch")))))</f>
        <v>0</v>
      </c>
      <c r="D9" s="11"/>
      <c r="E9" s="10">
        <f>IF(G8="","",IF(G8=$L$7,0,IF(G8=$L$8,1.1,IF(G8=$L$9,2.3,IF(G8=0,2.8,"falsch")))))</f>
        <v>2.2999999999999998</v>
      </c>
      <c r="F9" s="11"/>
      <c r="G9" s="77" t="s">
        <v>17</v>
      </c>
      <c r="H9" s="78"/>
      <c r="I9" s="7">
        <v>2.2999999999999998</v>
      </c>
      <c r="J9" s="30"/>
      <c r="K9" s="35">
        <f>SUM(C9:J9)</f>
        <v>4.5999999999999996</v>
      </c>
      <c r="L9" s="36">
        <v>1.1000000000000001</v>
      </c>
      <c r="M9" s="37"/>
    </row>
    <row r="10" spans="1:15" s="1" customFormat="1" ht="21" thickBot="1">
      <c r="A10" s="24" t="s">
        <v>62</v>
      </c>
      <c r="B10" s="23">
        <v>4</v>
      </c>
      <c r="C10" s="22">
        <f>IF(I7="","",IF(I7=$L$7,0,IF(I7=$L$8,1.1,IF(I7=$L$9,2.3,IF(I7=0,2.8,"falsch")))))</f>
        <v>0</v>
      </c>
      <c r="D10" s="12"/>
      <c r="E10" s="10">
        <f>IF(I8="","",IF(I8=$L$7,0,IF(I8=$L$8,1.1,IF(I8=$L$9,2.3,IF(I8=0,2.8,"falsch")))))</f>
        <v>1.1000000000000001</v>
      </c>
      <c r="F10" s="11"/>
      <c r="G10" s="10">
        <f>IF(I9="","",IF(I9=$L$7,0,IF(I9=$L$8,1.1,IF(I9=$L$9,2.3,IF(I9=0,2.8,"falsch")))))</f>
        <v>1.1000000000000001</v>
      </c>
      <c r="H10" s="11"/>
      <c r="I10" s="77" t="s">
        <v>17</v>
      </c>
      <c r="J10" s="81"/>
      <c r="K10" s="35">
        <f>SUM(C10:J10)</f>
        <v>2.2000000000000002</v>
      </c>
      <c r="L10" s="38"/>
      <c r="M10" s="37"/>
    </row>
    <row r="11" spans="1:15" ht="7.5" customHeight="1">
      <c r="O11" s="1"/>
    </row>
    <row r="12" spans="1:15" s="5" customFormat="1" ht="13.5" thickBot="1">
      <c r="C12" s="6" t="s">
        <v>13</v>
      </c>
      <c r="O12"/>
    </row>
    <row r="13" spans="1:15" s="6" customFormat="1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>
      <c r="M15" s="56" t="s">
        <v>63</v>
      </c>
    </row>
    <row r="16" spans="1:15" s="1" customFormat="1" ht="18.75" thickBot="1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64</v>
      </c>
      <c r="N16" s="2" t="s">
        <v>5</v>
      </c>
    </row>
    <row r="17" spans="1:15" s="1" customFormat="1" ht="21" thickBot="1">
      <c r="A17" s="24" t="s">
        <v>31</v>
      </c>
      <c r="B17" s="23">
        <v>1</v>
      </c>
      <c r="C17" s="81" t="s">
        <v>17</v>
      </c>
      <c r="D17" s="78"/>
      <c r="E17" s="7">
        <v>2.2999999999999998</v>
      </c>
      <c r="F17" s="8"/>
      <c r="G17" s="9">
        <v>2.8</v>
      </c>
      <c r="H17" s="9"/>
      <c r="I17" s="9">
        <v>0</v>
      </c>
      <c r="J17" s="29"/>
      <c r="K17" s="35">
        <f>SUM(C17:J17)</f>
        <v>5.0999999999999996</v>
      </c>
      <c r="L17" s="36">
        <v>2.8</v>
      </c>
      <c r="M17" s="61">
        <f>K17+K7</f>
        <v>13</v>
      </c>
      <c r="N17" s="2">
        <v>1</v>
      </c>
    </row>
    <row r="18" spans="1:15" s="1" customFormat="1" ht="21" thickBot="1">
      <c r="A18" s="24" t="s">
        <v>43</v>
      </c>
      <c r="B18" s="23">
        <v>2</v>
      </c>
      <c r="C18" s="21">
        <f>IF(E17="","",IF(E17=$L$7,0,IF(E17=$L$8,1.1,IF(E17=$L$9,2.3,IF(E17=0,2.8,"falsch")))))</f>
        <v>1.1000000000000001</v>
      </c>
      <c r="D18" s="11"/>
      <c r="E18" s="77" t="s">
        <v>17</v>
      </c>
      <c r="F18" s="78"/>
      <c r="G18" s="7">
        <v>2.8</v>
      </c>
      <c r="H18" s="7"/>
      <c r="I18" s="9">
        <v>2.8</v>
      </c>
      <c r="J18" s="29"/>
      <c r="K18" s="35">
        <f>SUM(C18:J18)</f>
        <v>6.6999999999999993</v>
      </c>
      <c r="L18" s="36">
        <v>2.2999999999999998</v>
      </c>
      <c r="M18" s="61">
        <f t="shared" ref="M18:M20" si="0">K18+K8</f>
        <v>11.2</v>
      </c>
      <c r="N18" s="2">
        <v>2</v>
      </c>
    </row>
    <row r="19" spans="1:15" s="1" customFormat="1" ht="21" thickBot="1">
      <c r="A19" s="24" t="s">
        <v>48</v>
      </c>
      <c r="B19" s="23">
        <v>3</v>
      </c>
      <c r="C19" s="21">
        <f>IF(G17="","",IF(G17=$L$7,0,IF(G17=$L$8,1.1,IF(G17=$L$9,2.3,IF(G17=0,2.8,"falsch")))))</f>
        <v>0</v>
      </c>
      <c r="D19" s="11"/>
      <c r="E19" s="10">
        <f>IF(G18="","",IF(G18=$L$7,0,IF(G18=$L$8,1.1,IF(G18=$L$9,2.3,IF(G18=0,2.8,"falsch")))))</f>
        <v>0</v>
      </c>
      <c r="F19" s="11"/>
      <c r="G19" s="77" t="s">
        <v>17</v>
      </c>
      <c r="H19" s="78"/>
      <c r="I19" s="7">
        <v>2.8</v>
      </c>
      <c r="J19" s="30"/>
      <c r="K19" s="35">
        <f>SUM(C19:J19)</f>
        <v>2.8</v>
      </c>
      <c r="L19" s="36">
        <v>1.1000000000000001</v>
      </c>
      <c r="M19" s="61">
        <f t="shared" si="0"/>
        <v>7.3999999999999995</v>
      </c>
      <c r="N19" s="2">
        <v>3</v>
      </c>
    </row>
    <row r="20" spans="1:15" s="1" customFormat="1" ht="21" thickBot="1">
      <c r="A20" s="24" t="s">
        <v>62</v>
      </c>
      <c r="B20" s="23">
        <v>4</v>
      </c>
      <c r="C20" s="22">
        <f>IF(I17="","",IF(I17=$L$7,0,IF(I17=$L$8,1.1,IF(I17=$L$9,2.3,IF(I17=0,2.8,"falsch")))))</f>
        <v>2.8</v>
      </c>
      <c r="D20" s="12"/>
      <c r="E20" s="10">
        <f>IF(I18="","",IF(I18=$L$7,0,IF(I18=$L$8,1.1,IF(I18=$L$9,2.3,IF(I18=0,2.8,"falsch")))))</f>
        <v>0</v>
      </c>
      <c r="F20" s="11"/>
      <c r="G20" s="10">
        <f>IF(I19="","",IF(I19=$L$7,0,IF(I19=$L$8,1.1,IF(I19=$L$9,2.3,IF(I19=0,2.8,"falsch")))))</f>
        <v>0</v>
      </c>
      <c r="H20" s="11"/>
      <c r="I20" s="77" t="s">
        <v>17</v>
      </c>
      <c r="J20" s="81"/>
      <c r="K20" s="35">
        <f>SUM(C20:J20)</f>
        <v>2.8</v>
      </c>
      <c r="L20" s="38"/>
      <c r="M20" s="61">
        <f t="shared" si="0"/>
        <v>5</v>
      </c>
      <c r="N20" s="2">
        <v>4</v>
      </c>
    </row>
    <row r="21" spans="1:15" ht="10.5" customHeight="1">
      <c r="O21" s="1"/>
    </row>
    <row r="22" spans="1:15" s="5" customFormat="1" ht="13.5" thickBot="1">
      <c r="A22"/>
      <c r="C22" s="6" t="s">
        <v>13</v>
      </c>
      <c r="O22"/>
    </row>
    <row r="23" spans="1:15" s="6" customFormat="1">
      <c r="B23" s="6" t="s">
        <v>12</v>
      </c>
      <c r="C23" s="13" t="s">
        <v>56</v>
      </c>
      <c r="D23" s="14"/>
      <c r="E23" s="13" t="s">
        <v>58</v>
      </c>
      <c r="F23" s="14"/>
      <c r="G23" s="13" t="s">
        <v>60</v>
      </c>
      <c r="H23" s="17"/>
      <c r="O23" s="5"/>
    </row>
    <row r="24" spans="1:15" s="6" customFormat="1" ht="13.5" thickBot="1">
      <c r="A24" s="6" t="s">
        <v>24</v>
      </c>
      <c r="B24" s="6" t="s">
        <v>11</v>
      </c>
      <c r="C24" s="15" t="s">
        <v>57</v>
      </c>
      <c r="D24" s="16"/>
      <c r="E24" s="15" t="s">
        <v>59</v>
      </c>
      <c r="F24" s="16"/>
      <c r="G24" s="15" t="s">
        <v>61</v>
      </c>
      <c r="H24" s="18"/>
    </row>
    <row r="25" spans="1:15" s="6" customFormat="1" ht="21.75" customHeight="1" thickBot="1">
      <c r="A25" s="19" t="s">
        <v>20</v>
      </c>
    </row>
    <row r="26" spans="1:15" s="6" customFormat="1" ht="21.75" customHeight="1" thickBot="1">
      <c r="A26" s="20" t="s">
        <v>21</v>
      </c>
    </row>
    <row r="27" spans="1:15" s="5" customFormat="1" ht="21.75" customHeight="1" thickBot="1">
      <c r="A27" s="20" t="s">
        <v>22</v>
      </c>
      <c r="G27" s="6" t="s">
        <v>19</v>
      </c>
      <c r="O27" s="6"/>
    </row>
    <row r="28" spans="1:15" s="6" customFormat="1" ht="25.5" customHeight="1">
      <c r="A28"/>
      <c r="O28" s="5"/>
    </row>
    <row r="29" spans="1:15" s="6" customFormat="1" ht="25.5" customHeight="1">
      <c r="A29"/>
    </row>
    <row r="30" spans="1:15" s="6" customFormat="1" ht="25.5" customHeight="1">
      <c r="A30"/>
    </row>
  </sheetData>
  <mergeCells count="11">
    <mergeCell ref="C17:D17"/>
    <mergeCell ref="E18:F18"/>
    <mergeCell ref="G19:H19"/>
    <mergeCell ref="I20:J20"/>
    <mergeCell ref="I10:J10"/>
    <mergeCell ref="G9:H9"/>
    <mergeCell ref="A1:M1"/>
    <mergeCell ref="A2:M2"/>
    <mergeCell ref="A3:M3"/>
    <mergeCell ref="C7:D7"/>
    <mergeCell ref="E8:F8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>
      <selection activeCell="O24" sqref="O24"/>
    </sheetView>
  </sheetViews>
  <sheetFormatPr baseColWidth="10" defaultRowHeight="12.75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0.7109375" customWidth="1"/>
    <col min="14" max="14" width="7.28515625" customWidth="1"/>
  </cols>
  <sheetData>
    <row r="1" spans="1:15" s="1" customFormat="1" ht="34.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s="1" customFormat="1" ht="30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s="1" customFormat="1" ht="30">
      <c r="A3" s="80" t="s">
        <v>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5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7" customFormat="1" ht="21" thickBot="1">
      <c r="A7" s="24" t="s">
        <v>38</v>
      </c>
      <c r="B7" s="39">
        <v>1</v>
      </c>
      <c r="C7" s="82" t="s">
        <v>17</v>
      </c>
      <c r="D7" s="83"/>
      <c r="E7" s="40">
        <v>2.8</v>
      </c>
      <c r="F7" s="41"/>
      <c r="G7" s="42">
        <v>2.2999999999999998</v>
      </c>
      <c r="H7" s="42"/>
      <c r="I7" s="42">
        <v>0</v>
      </c>
      <c r="J7" s="43"/>
      <c r="K7" s="44">
        <f>SUM(C7:J7)</f>
        <v>5.0999999999999996</v>
      </c>
      <c r="L7" s="45">
        <v>2.8</v>
      </c>
      <c r="M7" s="46"/>
    </row>
    <row r="8" spans="1:15" s="47" customFormat="1" ht="21" thickBot="1">
      <c r="A8" s="24" t="s">
        <v>32</v>
      </c>
      <c r="B8" s="39">
        <v>2</v>
      </c>
      <c r="C8" s="48">
        <f>IF(E7="","",IF(E7=$L$7,0,IF(E7=$L$8,1.1,IF(E7=$L$9,2.3,IF(E7=0,2.8,"falsch")))))</f>
        <v>0</v>
      </c>
      <c r="D8" s="49"/>
      <c r="E8" s="84" t="s">
        <v>17</v>
      </c>
      <c r="F8" s="83"/>
      <c r="G8" s="40">
        <v>0</v>
      </c>
      <c r="H8" s="40"/>
      <c r="I8" s="42">
        <v>1.1000000000000001</v>
      </c>
      <c r="J8" s="43"/>
      <c r="K8" s="44">
        <f>SUM(C8:J8)</f>
        <v>1.1000000000000001</v>
      </c>
      <c r="L8" s="45">
        <v>2.2999999999999998</v>
      </c>
      <c r="M8" s="46"/>
    </row>
    <row r="9" spans="1:15" s="47" customFormat="1" ht="21" thickBot="1">
      <c r="A9" s="24" t="s">
        <v>45</v>
      </c>
      <c r="B9" s="39">
        <v>3</v>
      </c>
      <c r="C9" s="48">
        <f>IF(G7="","",IF(G7=$L$7,0,IF(G7=$L$8,1.1,IF(G7=$L$9,2.3,IF(G7=0,2.8,"falsch")))))</f>
        <v>1.1000000000000001</v>
      </c>
      <c r="D9" s="49"/>
      <c r="E9" s="50">
        <f>IF(G8="","",IF(G8=$L$7,0,IF(G8=$L$8,1.1,IF(G8=$L$9,2.3,IF(G8=0,2.8,"falsch")))))</f>
        <v>2.8</v>
      </c>
      <c r="F9" s="49"/>
      <c r="G9" s="84" t="s">
        <v>17</v>
      </c>
      <c r="H9" s="83"/>
      <c r="I9" s="40"/>
      <c r="J9" s="51"/>
      <c r="K9" s="44">
        <f>SUM(C9:J9)</f>
        <v>3.9</v>
      </c>
      <c r="L9" s="45">
        <v>1.1000000000000001</v>
      </c>
      <c r="M9" s="46"/>
    </row>
    <row r="10" spans="1:15" s="47" customFormat="1" ht="21" thickBot="1">
      <c r="A10" s="24" t="s">
        <v>49</v>
      </c>
      <c r="B10" s="39">
        <v>4</v>
      </c>
      <c r="C10" s="52">
        <f>IF(I7="","",IF(I7=$L$7,0,IF(I7=$L$8,1.1,IF(I7=$L$9,2.3,IF(I7=0,2.8,"falsch")))))</f>
        <v>2.8</v>
      </c>
      <c r="D10" s="53"/>
      <c r="E10" s="50">
        <f>IF(I8="","",IF(I8=$L$7,0,IF(I8=$L$8,1.1,IF(I8=$L$9,2.3,IF(I8=0,2.8,"falsch")))))</f>
        <v>2.2999999999999998</v>
      </c>
      <c r="F10" s="49"/>
      <c r="G10" s="50">
        <v>2.8</v>
      </c>
      <c r="H10" s="49"/>
      <c r="I10" s="84" t="s">
        <v>17</v>
      </c>
      <c r="J10" s="82"/>
      <c r="K10" s="44">
        <f>SUM(C10:J10)</f>
        <v>7.8999999999999995</v>
      </c>
      <c r="L10" s="39"/>
      <c r="M10" s="46"/>
    </row>
    <row r="11" spans="1:15" ht="7.5" customHeight="1">
      <c r="O11" s="1"/>
    </row>
    <row r="12" spans="1:15" s="5" customFormat="1" ht="13.5" thickBot="1">
      <c r="C12" s="6" t="s">
        <v>13</v>
      </c>
      <c r="O12"/>
    </row>
    <row r="13" spans="1:15" s="6" customFormat="1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>
      <c r="M15" s="56" t="s">
        <v>63</v>
      </c>
    </row>
    <row r="16" spans="1:15" s="1" customFormat="1" ht="18.75" thickBot="1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64</v>
      </c>
      <c r="N16" s="2" t="s">
        <v>5</v>
      </c>
    </row>
    <row r="17" spans="1:15" s="47" customFormat="1" ht="21" thickBot="1">
      <c r="A17" s="24" t="s">
        <v>38</v>
      </c>
      <c r="B17" s="39">
        <v>1</v>
      </c>
      <c r="C17" s="82" t="s">
        <v>17</v>
      </c>
      <c r="D17" s="83"/>
      <c r="E17" s="40">
        <v>2.8</v>
      </c>
      <c r="F17" s="41"/>
      <c r="G17" s="42">
        <v>2.2999999999999998</v>
      </c>
      <c r="H17" s="42"/>
      <c r="I17" s="42">
        <v>2.8</v>
      </c>
      <c r="J17" s="43"/>
      <c r="K17" s="44">
        <f>SUM(C17:J17)</f>
        <v>7.8999999999999995</v>
      </c>
      <c r="L17" s="45">
        <v>2.8</v>
      </c>
      <c r="M17" s="54">
        <f>K17+K7</f>
        <v>13</v>
      </c>
      <c r="N17" s="55">
        <v>1</v>
      </c>
    </row>
    <row r="18" spans="1:15" s="47" customFormat="1" ht="21" thickBot="1">
      <c r="A18" s="24" t="s">
        <v>32</v>
      </c>
      <c r="B18" s="39">
        <v>2</v>
      </c>
      <c r="C18" s="48">
        <f>IF(E17="","",IF(E17=$L$7,0,IF(E17=$L$8,1.1,IF(E17=$L$9,2.3,IF(E17=0,2.8,"falsch")))))</f>
        <v>0</v>
      </c>
      <c r="D18" s="49"/>
      <c r="E18" s="84" t="s">
        <v>17</v>
      </c>
      <c r="F18" s="83"/>
      <c r="G18" s="40">
        <v>0</v>
      </c>
      <c r="H18" s="40"/>
      <c r="I18" s="42">
        <v>0</v>
      </c>
      <c r="J18" s="43"/>
      <c r="K18" s="44">
        <f>SUM(C18:J18)</f>
        <v>0</v>
      </c>
      <c r="L18" s="45">
        <v>2.2999999999999998</v>
      </c>
      <c r="M18" s="54">
        <f t="shared" ref="M18:M20" si="0">K18+K8</f>
        <v>1.1000000000000001</v>
      </c>
      <c r="N18" s="55">
        <v>4</v>
      </c>
    </row>
    <row r="19" spans="1:15" s="47" customFormat="1" ht="21" thickBot="1">
      <c r="A19" s="24" t="s">
        <v>45</v>
      </c>
      <c r="B19" s="39">
        <v>3</v>
      </c>
      <c r="C19" s="48">
        <f>IF(G17="","",IF(G17=$L$7,0,IF(G17=$L$8,1.1,IF(G17=$L$9,2.3,IF(G17=0,2.8,"falsch")))))</f>
        <v>1.1000000000000001</v>
      </c>
      <c r="D19" s="49"/>
      <c r="E19" s="50">
        <f>IF(G18="","",IF(G18=$L$7,0,IF(G18=$L$8,1.1,IF(G18=$L$9,2.3,IF(G18=0,2.8,"falsch")))))</f>
        <v>2.8</v>
      </c>
      <c r="F19" s="49"/>
      <c r="G19" s="84" t="s">
        <v>17</v>
      </c>
      <c r="H19" s="83"/>
      <c r="I19" s="40">
        <v>2.2999999999999998</v>
      </c>
      <c r="J19" s="51"/>
      <c r="K19" s="44">
        <f>SUM(C19:J19)</f>
        <v>6.1999999999999993</v>
      </c>
      <c r="L19" s="45">
        <v>1.1000000000000001</v>
      </c>
      <c r="M19" s="54">
        <f t="shared" si="0"/>
        <v>10.1</v>
      </c>
      <c r="N19" s="55">
        <v>3</v>
      </c>
    </row>
    <row r="20" spans="1:15" s="47" customFormat="1" ht="21" thickBot="1">
      <c r="A20" s="24" t="s">
        <v>49</v>
      </c>
      <c r="B20" s="39">
        <v>4</v>
      </c>
      <c r="C20" s="52">
        <f>IF(I17="","",IF(I17=$L$7,0,IF(I17=$L$8,1.1,IF(I17=$L$9,2.3,IF(I17=0,2.8,"falsch")))))</f>
        <v>0</v>
      </c>
      <c r="D20" s="53"/>
      <c r="E20" s="50">
        <f>IF(I18="","",IF(I18=$L$7,0,IF(I18=$L$8,1.1,IF(I18=$L$9,2.3,IF(I18=0,2.8,"falsch")))))</f>
        <v>2.8</v>
      </c>
      <c r="F20" s="49"/>
      <c r="G20" s="50">
        <f>IF(I19="","",IF(I19=$L$7,0,IF(I19=$L$8,1.1,IF(I19=$L$9,2.3,IF(I19=0,2.8,"falsch")))))</f>
        <v>1.1000000000000001</v>
      </c>
      <c r="H20" s="49"/>
      <c r="I20" s="84" t="s">
        <v>17</v>
      </c>
      <c r="J20" s="82"/>
      <c r="K20" s="44">
        <f>SUM(C20:J20)</f>
        <v>3.9</v>
      </c>
      <c r="L20" s="39"/>
      <c r="M20" s="54">
        <f t="shared" si="0"/>
        <v>11.799999999999999</v>
      </c>
      <c r="N20" s="55">
        <v>2</v>
      </c>
    </row>
    <row r="21" spans="1:15" ht="10.5" customHeight="1">
      <c r="O21" s="1"/>
    </row>
    <row r="22" spans="1:15" s="5" customFormat="1" ht="13.5" thickBot="1">
      <c r="A22"/>
      <c r="C22" s="6" t="s">
        <v>13</v>
      </c>
      <c r="O22"/>
    </row>
    <row r="23" spans="1:15" s="6" customFormat="1">
      <c r="B23" s="6" t="s">
        <v>12</v>
      </c>
      <c r="C23" s="13" t="s">
        <v>56</v>
      </c>
      <c r="D23" s="14"/>
      <c r="E23" s="13" t="s">
        <v>58</v>
      </c>
      <c r="F23" s="14"/>
      <c r="G23" s="13" t="s">
        <v>60</v>
      </c>
      <c r="H23" s="17"/>
      <c r="O23" s="5"/>
    </row>
    <row r="24" spans="1:15" s="6" customFormat="1" ht="13.5" thickBot="1">
      <c r="A24" s="6" t="s">
        <v>24</v>
      </c>
      <c r="B24" s="6" t="s">
        <v>11</v>
      </c>
      <c r="C24" s="15" t="s">
        <v>57</v>
      </c>
      <c r="D24" s="16"/>
      <c r="E24" s="15" t="s">
        <v>59</v>
      </c>
      <c r="F24" s="16"/>
      <c r="G24" s="15" t="s">
        <v>61</v>
      </c>
      <c r="H24" s="18"/>
    </row>
    <row r="25" spans="1:15" s="6" customFormat="1" ht="21.75" customHeight="1" thickBot="1">
      <c r="A25" s="19" t="s">
        <v>20</v>
      </c>
    </row>
    <row r="26" spans="1:15" s="6" customFormat="1" ht="21.75" customHeight="1" thickBot="1">
      <c r="A26" s="20" t="s">
        <v>21</v>
      </c>
    </row>
    <row r="27" spans="1:15" s="5" customFormat="1" ht="21.75" customHeight="1" thickBot="1">
      <c r="A27" s="20" t="s">
        <v>22</v>
      </c>
      <c r="G27" s="6" t="s">
        <v>19</v>
      </c>
      <c r="O27" s="6"/>
    </row>
    <row r="28" spans="1:15" s="6" customFormat="1" ht="25.5" customHeight="1">
      <c r="A28"/>
      <c r="O28" s="5"/>
    </row>
    <row r="29" spans="1:15" s="6" customFormat="1" ht="25.5" customHeight="1">
      <c r="A29"/>
    </row>
    <row r="30" spans="1:15" s="6" customFormat="1" ht="25.5" customHeight="1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honeticPr fontId="5" type="noConversion"/>
  <pageMargins left="0.52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>
      <selection activeCell="Q28" sqref="Q28"/>
    </sheetView>
  </sheetViews>
  <sheetFormatPr baseColWidth="10" defaultRowHeight="12.75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s="1" customFormat="1" ht="30">
      <c r="A2" s="80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s="1" customFormat="1" ht="30">
      <c r="A3" s="80" t="s">
        <v>26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5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7" customFormat="1" ht="21" thickBot="1">
      <c r="A7" s="24" t="s">
        <v>35</v>
      </c>
      <c r="B7" s="39">
        <v>1</v>
      </c>
      <c r="C7" s="82" t="s">
        <v>17</v>
      </c>
      <c r="D7" s="83"/>
      <c r="E7" s="40">
        <v>0</v>
      </c>
      <c r="F7" s="41"/>
      <c r="G7" s="42">
        <v>1.1000000000000001</v>
      </c>
      <c r="H7" s="42"/>
      <c r="I7" s="42">
        <v>2.2999999999999998</v>
      </c>
      <c r="J7" s="43"/>
      <c r="K7" s="44">
        <f>SUM(C7:J7)</f>
        <v>3.4</v>
      </c>
      <c r="L7" s="45">
        <v>2.8</v>
      </c>
      <c r="M7" s="46"/>
    </row>
    <row r="8" spans="1:15" s="47" customFormat="1" ht="21" thickBot="1">
      <c r="A8" s="24" t="s">
        <v>39</v>
      </c>
      <c r="B8" s="39">
        <v>2</v>
      </c>
      <c r="C8" s="48">
        <f>IF(E7="","",IF(E7=$L$7,0,IF(E7=$L$8,1.1,IF(E7=$L$9,2.3,IF(E7=0,2.8,"falsch")))))</f>
        <v>2.8</v>
      </c>
      <c r="D8" s="49"/>
      <c r="E8" s="84" t="s">
        <v>17</v>
      </c>
      <c r="F8" s="83"/>
      <c r="G8" s="40">
        <v>2.2999999999999998</v>
      </c>
      <c r="H8" s="40"/>
      <c r="I8" s="42">
        <v>2.2999999999999998</v>
      </c>
      <c r="J8" s="43"/>
      <c r="K8" s="44">
        <f>SUM(C8:J8)</f>
        <v>7.3999999999999995</v>
      </c>
      <c r="L8" s="45">
        <v>2.2999999999999998</v>
      </c>
      <c r="M8" s="46"/>
    </row>
    <row r="9" spans="1:15" s="47" customFormat="1" ht="21" thickBot="1">
      <c r="A9" s="24" t="s">
        <v>33</v>
      </c>
      <c r="B9" s="39">
        <v>3</v>
      </c>
      <c r="C9" s="48">
        <f>IF(G7="","",IF(G7=$L$7,0,IF(G7=$L$8,1.1,IF(G7=$L$9,2.3,IF(G7=0,2.8,"falsch")))))</f>
        <v>2.2999999999999998</v>
      </c>
      <c r="D9" s="49"/>
      <c r="E9" s="50">
        <f>IF(G8="","",IF(G8=$L$7,0,IF(G8=$L$8,1.1,IF(G8=$L$9,2.3,IF(G8=0,2.8,"falsch")))))</f>
        <v>1.1000000000000001</v>
      </c>
      <c r="F9" s="49"/>
      <c r="G9" s="84" t="s">
        <v>17</v>
      </c>
      <c r="H9" s="83"/>
      <c r="I9" s="40">
        <v>0</v>
      </c>
      <c r="J9" s="51"/>
      <c r="K9" s="44">
        <f>SUM(C9:J9)</f>
        <v>3.4</v>
      </c>
      <c r="L9" s="45">
        <v>1.1000000000000001</v>
      </c>
      <c r="M9" s="46"/>
    </row>
    <row r="10" spans="1:15" s="47" customFormat="1" ht="21" thickBot="1">
      <c r="A10" s="24" t="s">
        <v>44</v>
      </c>
      <c r="B10" s="39">
        <v>4</v>
      </c>
      <c r="C10" s="52">
        <f>IF(I7="","",IF(I7=$L$7,0,IF(I7=$L$8,1.1,IF(I7=$L$9,2.3,IF(I7=0,2.8,"falsch")))))</f>
        <v>1.1000000000000001</v>
      </c>
      <c r="D10" s="53"/>
      <c r="E10" s="50">
        <f>IF(I8="","",IF(I8=$L$7,0,IF(I8=$L$8,1.1,IF(I8=$L$9,2.3,IF(I8=0,2.8,"falsch")))))</f>
        <v>1.1000000000000001</v>
      </c>
      <c r="F10" s="49"/>
      <c r="G10" s="50">
        <f>IF(I9="","",IF(I9=$L$7,0,IF(I9=$L$8,1.1,IF(I9=$L$9,2.3,IF(I9=0,2.8,"falsch")))))</f>
        <v>2.8</v>
      </c>
      <c r="H10" s="49"/>
      <c r="I10" s="84" t="s">
        <v>17</v>
      </c>
      <c r="J10" s="82"/>
      <c r="K10" s="60">
        <f>SUM(C10:J10)</f>
        <v>5</v>
      </c>
      <c r="L10" s="39"/>
      <c r="M10" s="46"/>
    </row>
    <row r="11" spans="1:15" ht="7.5" customHeight="1">
      <c r="O11" s="1"/>
    </row>
    <row r="12" spans="1:15" s="5" customFormat="1" ht="13.5" thickBot="1">
      <c r="C12" s="6" t="s">
        <v>13</v>
      </c>
      <c r="O12"/>
    </row>
    <row r="13" spans="1:15" s="6" customFormat="1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>
      <c r="M15" s="56" t="s">
        <v>63</v>
      </c>
    </row>
    <row r="16" spans="1:15" s="1" customFormat="1" ht="18.75" thickBot="1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64</v>
      </c>
      <c r="N16" s="2" t="s">
        <v>5</v>
      </c>
    </row>
    <row r="17" spans="1:15" s="47" customFormat="1" ht="21" thickBot="1">
      <c r="A17" s="24" t="s">
        <v>35</v>
      </c>
      <c r="B17" s="39">
        <v>1</v>
      </c>
      <c r="C17" s="82" t="s">
        <v>17</v>
      </c>
      <c r="D17" s="83"/>
      <c r="E17" s="40">
        <v>0</v>
      </c>
      <c r="F17" s="41"/>
      <c r="G17" s="42">
        <v>2.8</v>
      </c>
      <c r="H17" s="42"/>
      <c r="I17" s="42">
        <v>2.2999999999999998</v>
      </c>
      <c r="J17" s="43"/>
      <c r="K17" s="44">
        <f>SUM(C17:J17)</f>
        <v>5.0999999999999996</v>
      </c>
      <c r="L17" s="45">
        <v>2.8</v>
      </c>
      <c r="M17" s="23">
        <f>K17+K7</f>
        <v>8.5</v>
      </c>
      <c r="N17" s="2">
        <v>2</v>
      </c>
    </row>
    <row r="18" spans="1:15" s="47" customFormat="1" ht="21" thickBot="1">
      <c r="A18" s="24" t="s">
        <v>39</v>
      </c>
      <c r="B18" s="39">
        <v>2</v>
      </c>
      <c r="C18" s="48">
        <f>IF(E17="","",IF(E17=$L$7,0,IF(E17=$L$8,1.1,IF(E17=$L$9,2.3,IF(E17=0,2.8,"falsch")))))</f>
        <v>2.8</v>
      </c>
      <c r="D18" s="49"/>
      <c r="E18" s="84" t="s">
        <v>17</v>
      </c>
      <c r="F18" s="83"/>
      <c r="G18" s="40">
        <v>2.8</v>
      </c>
      <c r="H18" s="40"/>
      <c r="I18" s="42">
        <v>2.8</v>
      </c>
      <c r="J18" s="43"/>
      <c r="K18" s="44">
        <f>SUM(C18:J18)</f>
        <v>8.3999999999999986</v>
      </c>
      <c r="L18" s="45">
        <v>2.2999999999999998</v>
      </c>
      <c r="M18" s="23">
        <f t="shared" ref="M18:M20" si="0">K18+K8</f>
        <v>15.799999999999997</v>
      </c>
      <c r="N18" s="55">
        <v>1</v>
      </c>
    </row>
    <row r="19" spans="1:15" s="47" customFormat="1" ht="21" thickBot="1">
      <c r="A19" s="24" t="s">
        <v>33</v>
      </c>
      <c r="B19" s="39">
        <v>3</v>
      </c>
      <c r="C19" s="48">
        <f>IF(G17="","",IF(G17=$L$7,0,IF(G17=$L$8,1.1,IF(G17=$L$9,2.3,IF(G17=0,2.8,"falsch")))))</f>
        <v>0</v>
      </c>
      <c r="D19" s="49"/>
      <c r="E19" s="50">
        <f>IF(G18="","",IF(G18=$L$7,0,IF(G18=$L$8,1.1,IF(G18=$L$9,2.3,IF(G18=0,2.8,"falsch")))))</f>
        <v>0</v>
      </c>
      <c r="F19" s="49"/>
      <c r="G19" s="84" t="s">
        <v>17</v>
      </c>
      <c r="H19" s="83"/>
      <c r="I19" s="40">
        <v>1.1000000000000001</v>
      </c>
      <c r="J19" s="51"/>
      <c r="K19" s="44">
        <f>SUM(C19:J19)</f>
        <v>1.1000000000000001</v>
      </c>
      <c r="L19" s="45">
        <v>1.1000000000000001</v>
      </c>
      <c r="M19" s="23">
        <f t="shared" si="0"/>
        <v>4.5</v>
      </c>
      <c r="N19" s="55">
        <v>4</v>
      </c>
    </row>
    <row r="20" spans="1:15" s="47" customFormat="1" ht="21" thickBot="1">
      <c r="A20" s="24" t="s">
        <v>44</v>
      </c>
      <c r="B20" s="39">
        <v>4</v>
      </c>
      <c r="C20" s="52">
        <f>IF(I17="","",IF(I17=$L$7,0,IF(I17=$L$8,1.1,IF(I17=$L$9,2.3,IF(I17=0,2.8,"falsch")))))</f>
        <v>1.1000000000000001</v>
      </c>
      <c r="D20" s="53"/>
      <c r="E20" s="50">
        <f>IF(I18="","",IF(I18=$L$7,0,IF(I18=$L$8,1.1,IF(I18=$L$9,2.3,IF(I18=0,2.8,"falsch")))))</f>
        <v>0</v>
      </c>
      <c r="F20" s="49"/>
      <c r="G20" s="50">
        <f>IF(I19="","",IF(I19=$L$7,0,IF(I19=$L$8,1.1,IF(I19=$L$9,2.3,IF(I19=0,2.8,"falsch")))))</f>
        <v>2.2999999999999998</v>
      </c>
      <c r="H20" s="49"/>
      <c r="I20" s="84" t="s">
        <v>17</v>
      </c>
      <c r="J20" s="82"/>
      <c r="K20" s="44">
        <f>SUM(C20:J20)</f>
        <v>3.4</v>
      </c>
      <c r="L20" s="39"/>
      <c r="M20" s="23">
        <f t="shared" si="0"/>
        <v>8.4</v>
      </c>
      <c r="N20" s="55">
        <v>3</v>
      </c>
    </row>
    <row r="21" spans="1:15" ht="10.5" customHeight="1">
      <c r="O21" s="1"/>
    </row>
    <row r="22" spans="1:15" s="5" customFormat="1" ht="13.5" thickBot="1">
      <c r="A22"/>
      <c r="C22" s="6" t="s">
        <v>13</v>
      </c>
      <c r="O22"/>
    </row>
    <row r="23" spans="1:15" s="6" customFormat="1">
      <c r="B23" s="6" t="s">
        <v>12</v>
      </c>
      <c r="C23" s="13" t="s">
        <v>56</v>
      </c>
      <c r="D23" s="14"/>
      <c r="E23" s="13" t="s">
        <v>58</v>
      </c>
      <c r="F23" s="14"/>
      <c r="G23" s="13" t="s">
        <v>60</v>
      </c>
      <c r="H23" s="17"/>
      <c r="O23" s="5"/>
    </row>
    <row r="24" spans="1:15" s="6" customFormat="1" ht="13.5" thickBot="1">
      <c r="A24" s="6" t="s">
        <v>24</v>
      </c>
      <c r="B24" s="6" t="s">
        <v>11</v>
      </c>
      <c r="C24" s="15" t="s">
        <v>57</v>
      </c>
      <c r="D24" s="16"/>
      <c r="E24" s="15" t="s">
        <v>59</v>
      </c>
      <c r="F24" s="16"/>
      <c r="G24" s="15" t="s">
        <v>61</v>
      </c>
      <c r="H24" s="18"/>
    </row>
    <row r="25" spans="1:15" s="6" customFormat="1" ht="21.75" customHeight="1" thickBot="1">
      <c r="A25" s="19" t="s">
        <v>20</v>
      </c>
    </row>
    <row r="26" spans="1:15" s="6" customFormat="1" ht="21.75" customHeight="1" thickBot="1">
      <c r="A26" s="20" t="s">
        <v>21</v>
      </c>
    </row>
    <row r="27" spans="1:15" s="5" customFormat="1" ht="21.75" customHeight="1" thickBot="1">
      <c r="A27" s="20" t="s">
        <v>22</v>
      </c>
      <c r="G27" s="6" t="s">
        <v>19</v>
      </c>
      <c r="O27" s="6"/>
    </row>
    <row r="28" spans="1:15" s="6" customFormat="1" ht="25.5" customHeight="1">
      <c r="A28"/>
      <c r="O28" s="5"/>
    </row>
    <row r="29" spans="1:15" s="6" customFormat="1" ht="25.5" customHeight="1">
      <c r="A29"/>
    </row>
    <row r="30" spans="1:15" s="6" customFormat="1" ht="25.5" customHeight="1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41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>
      <selection activeCell="R9" sqref="R9"/>
    </sheetView>
  </sheetViews>
  <sheetFormatPr baseColWidth="10" defaultRowHeight="12.75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0.85546875" customWidth="1"/>
    <col min="14" max="14" width="7.7109375" style="57" bestFit="1" customWidth="1"/>
  </cols>
  <sheetData>
    <row r="1" spans="1:15" s="1" customFormat="1" ht="34.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"/>
    </row>
    <row r="2" spans="1:15" s="1" customFormat="1" ht="30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"/>
    </row>
    <row r="3" spans="1:15" s="1" customFormat="1" ht="30">
      <c r="A3" s="80" t="s">
        <v>28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"/>
    </row>
    <row r="4" spans="1:15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1" customFormat="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  <c r="N5" s="2"/>
    </row>
    <row r="6" spans="1:15" s="1" customFormat="1" ht="18.75" thickBot="1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  <c r="N6" s="2"/>
    </row>
    <row r="7" spans="1:15" s="47" customFormat="1" ht="21" thickBot="1">
      <c r="A7" s="24" t="s">
        <v>46</v>
      </c>
      <c r="B7" s="39">
        <v>1</v>
      </c>
      <c r="C7" s="82" t="s">
        <v>17</v>
      </c>
      <c r="D7" s="83"/>
      <c r="E7" s="40"/>
      <c r="F7" s="41"/>
      <c r="G7" s="42">
        <v>2.2999999999999998</v>
      </c>
      <c r="H7" s="42"/>
      <c r="I7" s="42">
        <v>2.2999999999999998</v>
      </c>
      <c r="J7" s="43"/>
      <c r="K7" s="44">
        <f>SUM(C7:J7)</f>
        <v>4.5999999999999996</v>
      </c>
      <c r="L7" s="45">
        <v>2.8</v>
      </c>
      <c r="M7" s="46"/>
      <c r="N7" s="55"/>
    </row>
    <row r="8" spans="1:15" s="47" customFormat="1" ht="21" thickBot="1">
      <c r="A8" s="24" t="s">
        <v>36</v>
      </c>
      <c r="B8" s="39">
        <v>2</v>
      </c>
      <c r="C8" s="48" t="str">
        <f>IF(E7="","",IF(E7=$L$7,0,IF(E7=$L$8,1.1,IF(E7=$L$9,2.3,IF(E7=0,2.8,"falsch")))))</f>
        <v/>
      </c>
      <c r="D8" s="49"/>
      <c r="E8" s="84" t="s">
        <v>17</v>
      </c>
      <c r="F8" s="83"/>
      <c r="G8" s="40"/>
      <c r="H8" s="40"/>
      <c r="I8" s="42"/>
      <c r="J8" s="43"/>
      <c r="K8" s="44">
        <f>SUM(C8:J8)</f>
        <v>0</v>
      </c>
      <c r="L8" s="45">
        <v>2.2999999999999998</v>
      </c>
      <c r="M8" s="46"/>
      <c r="N8" s="55"/>
    </row>
    <row r="9" spans="1:15" s="47" customFormat="1" ht="21" thickBot="1">
      <c r="A9" s="24" t="s">
        <v>40</v>
      </c>
      <c r="B9" s="39">
        <v>3</v>
      </c>
      <c r="C9" s="48">
        <f>IF(G7="","",IF(G7=$L$7,0,IF(G7=$L$8,1.1,IF(G7=$L$9,2.3,IF(G7=0,2.8,"falsch")))))</f>
        <v>1.1000000000000001</v>
      </c>
      <c r="D9" s="49"/>
      <c r="E9" s="50" t="str">
        <f>IF(G8="","",IF(G8=$L$7,0,IF(G8=$L$8,1.1,IF(G8=$L$9,2.3,IF(G8=0,2.8,"falsch")))))</f>
        <v/>
      </c>
      <c r="F9" s="49"/>
      <c r="G9" s="84" t="s">
        <v>17</v>
      </c>
      <c r="H9" s="83"/>
      <c r="I9" s="40">
        <v>2.2999999999999998</v>
      </c>
      <c r="J9" s="51"/>
      <c r="K9" s="44">
        <f>SUM(C9:J9)</f>
        <v>3.4</v>
      </c>
      <c r="L9" s="45">
        <v>1.1000000000000001</v>
      </c>
      <c r="M9" s="46"/>
      <c r="N9" s="55"/>
    </row>
    <row r="10" spans="1:15" s="47" customFormat="1" ht="21" thickBot="1">
      <c r="A10" s="24" t="s">
        <v>34</v>
      </c>
      <c r="B10" s="39">
        <v>4</v>
      </c>
      <c r="C10" s="52">
        <f>IF(I7="","",IF(I7=$L$7,0,IF(I7=$L$8,1.1,IF(I7=$L$9,2.3,IF(I7=0,2.8,"falsch")))))</f>
        <v>1.1000000000000001</v>
      </c>
      <c r="D10" s="53"/>
      <c r="E10" s="50" t="str">
        <f>IF(I8="","",IF(I8=$L$7,0,IF(I8=$L$8,1.1,IF(I8=$L$9,2.3,IF(I8=0,2.8,"falsch")))))</f>
        <v/>
      </c>
      <c r="F10" s="49"/>
      <c r="G10" s="50">
        <f>IF(I9="","",IF(I9=$L$7,0,IF(I9=$L$8,1.1,IF(I9=$L$9,2.3,IF(I9=0,2.8,"falsch")))))</f>
        <v>1.1000000000000001</v>
      </c>
      <c r="H10" s="49"/>
      <c r="I10" s="84" t="s">
        <v>17</v>
      </c>
      <c r="J10" s="82"/>
      <c r="K10" s="44">
        <f>SUM(C10:J10)</f>
        <v>2.2000000000000002</v>
      </c>
      <c r="L10" s="39"/>
      <c r="M10" s="46"/>
      <c r="N10" s="55"/>
    </row>
    <row r="11" spans="1:15" ht="7.5" customHeight="1">
      <c r="O11" s="1"/>
    </row>
    <row r="12" spans="1:15" s="5" customFormat="1" ht="13.5" thickBot="1">
      <c r="C12" s="6" t="s">
        <v>13</v>
      </c>
      <c r="N12" s="58"/>
      <c r="O12"/>
    </row>
    <row r="13" spans="1:15" s="6" customFormat="1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N13" s="59"/>
      <c r="O13" s="5"/>
    </row>
    <row r="14" spans="1:15" s="6" customFormat="1" ht="13.5" thickBot="1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  <c r="N14" s="59"/>
    </row>
    <row r="15" spans="1:15" s="6" customFormat="1" ht="18">
      <c r="M15" s="56" t="s">
        <v>2</v>
      </c>
      <c r="N15" s="59"/>
    </row>
    <row r="16" spans="1:15" s="1" customFormat="1" ht="18.75" thickBot="1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3</v>
      </c>
      <c r="N16" s="2" t="s">
        <v>5</v>
      </c>
    </row>
    <row r="17" spans="1:15" s="47" customFormat="1" ht="21" thickBot="1">
      <c r="A17" s="24" t="s">
        <v>46</v>
      </c>
      <c r="B17" s="39">
        <v>1</v>
      </c>
      <c r="C17" s="82" t="s">
        <v>17</v>
      </c>
      <c r="D17" s="83"/>
      <c r="E17" s="40"/>
      <c r="F17" s="41"/>
      <c r="G17" s="42">
        <v>0</v>
      </c>
      <c r="H17" s="42"/>
      <c r="I17" s="42">
        <v>0</v>
      </c>
      <c r="J17" s="43"/>
      <c r="K17" s="44">
        <f>SUM(C17:J17)</f>
        <v>0</v>
      </c>
      <c r="L17" s="45">
        <v>2.8</v>
      </c>
      <c r="M17" s="54">
        <f>K17+K7</f>
        <v>4.5999999999999996</v>
      </c>
      <c r="N17" s="55">
        <v>3</v>
      </c>
    </row>
    <row r="18" spans="1:15" s="47" customFormat="1" ht="21" thickBot="1">
      <c r="A18" s="24" t="s">
        <v>36</v>
      </c>
      <c r="B18" s="39">
        <v>2</v>
      </c>
      <c r="C18" s="48" t="str">
        <f>IF(E17="","",IF(E17=$L$7,0,IF(E17=$L$8,1.1,IF(E17=$L$9,2.3,IF(E17=0,2.8,"falsch")))))</f>
        <v/>
      </c>
      <c r="D18" s="49"/>
      <c r="E18" s="84" t="s">
        <v>17</v>
      </c>
      <c r="F18" s="83"/>
      <c r="G18" s="40"/>
      <c r="H18" s="40"/>
      <c r="I18" s="42"/>
      <c r="J18" s="43"/>
      <c r="K18" s="44">
        <f>SUM(C18:J18)</f>
        <v>0</v>
      </c>
      <c r="L18" s="45">
        <v>2.2999999999999998</v>
      </c>
      <c r="M18" s="54">
        <f t="shared" ref="M18:M20" si="0">K18+K8</f>
        <v>0</v>
      </c>
      <c r="N18" s="55"/>
    </row>
    <row r="19" spans="1:15" s="47" customFormat="1" ht="21" thickBot="1">
      <c r="A19" s="24" t="s">
        <v>40</v>
      </c>
      <c r="B19" s="39">
        <v>3</v>
      </c>
      <c r="C19" s="48">
        <f>IF(G17="","",IF(G17=$L$7,0,IF(G17=$L$8,1.1,IF(G17=$L$9,2.3,IF(G17=0,2.8,"falsch")))))</f>
        <v>2.8</v>
      </c>
      <c r="D19" s="49"/>
      <c r="E19" s="50" t="str">
        <f>IF(G18="","",IF(G18=$L$7,0,IF(G18=$L$8,1.1,IF(G18=$L$9,2.3,IF(G18=0,2.8,"falsch")))))</f>
        <v/>
      </c>
      <c r="F19" s="49"/>
      <c r="G19" s="84" t="s">
        <v>17</v>
      </c>
      <c r="H19" s="83"/>
      <c r="I19" s="40">
        <v>2.8</v>
      </c>
      <c r="J19" s="51"/>
      <c r="K19" s="44">
        <f>SUM(C19:J19)</f>
        <v>5.6</v>
      </c>
      <c r="L19" s="45">
        <v>1.1000000000000001</v>
      </c>
      <c r="M19" s="54">
        <f t="shared" si="0"/>
        <v>9</v>
      </c>
      <c r="N19" s="55">
        <v>1</v>
      </c>
    </row>
    <row r="20" spans="1:15" s="47" customFormat="1" ht="21" thickBot="1">
      <c r="A20" s="24" t="s">
        <v>34</v>
      </c>
      <c r="B20" s="39">
        <v>4</v>
      </c>
      <c r="C20" s="52">
        <f>IF(I17="","",IF(I17=$L$7,0,IF(I17=$L$8,1.1,IF(I17=$L$9,2.3,IF(I17=0,2.8,"falsch")))))</f>
        <v>2.8</v>
      </c>
      <c r="D20" s="53"/>
      <c r="E20" s="50" t="str">
        <f>IF(I18="","",IF(I18=$L$7,0,IF(I18=$L$8,1.1,IF(I18=$L$9,2.3,IF(I18=0,2.8,"falsch")))))</f>
        <v/>
      </c>
      <c r="F20" s="49"/>
      <c r="G20" s="50">
        <f>IF(I19="","",IF(I19=$L$7,0,IF(I19=$L$8,1.1,IF(I19=$L$9,2.3,IF(I19=0,2.8,"falsch")))))</f>
        <v>0</v>
      </c>
      <c r="H20" s="49"/>
      <c r="I20" s="84" t="s">
        <v>17</v>
      </c>
      <c r="J20" s="82"/>
      <c r="K20" s="44">
        <f>SUM(C20:J20)</f>
        <v>2.8</v>
      </c>
      <c r="L20" s="39"/>
      <c r="M20" s="54">
        <f t="shared" si="0"/>
        <v>5</v>
      </c>
      <c r="N20" s="55">
        <v>2</v>
      </c>
    </row>
    <row r="21" spans="1:15" ht="10.5" customHeight="1">
      <c r="O21" s="1"/>
    </row>
    <row r="22" spans="1:15" s="5" customFormat="1" ht="13.5" thickBot="1">
      <c r="A22"/>
      <c r="C22" s="6" t="s">
        <v>13</v>
      </c>
      <c r="N22" s="58"/>
      <c r="O22"/>
    </row>
    <row r="23" spans="1:15" s="6" customFormat="1">
      <c r="B23" s="6" t="s">
        <v>12</v>
      </c>
      <c r="C23" s="13" t="s">
        <v>56</v>
      </c>
      <c r="D23" s="14"/>
      <c r="E23" s="13" t="s">
        <v>58</v>
      </c>
      <c r="F23" s="14"/>
      <c r="G23" s="13" t="s">
        <v>60</v>
      </c>
      <c r="H23" s="17"/>
      <c r="N23" s="59"/>
      <c r="O23" s="5"/>
    </row>
    <row r="24" spans="1:15" s="6" customFormat="1" ht="13.5" thickBot="1">
      <c r="A24" s="6" t="s">
        <v>24</v>
      </c>
      <c r="B24" s="6" t="s">
        <v>11</v>
      </c>
      <c r="C24" s="15" t="s">
        <v>57</v>
      </c>
      <c r="D24" s="16"/>
      <c r="E24" s="15" t="s">
        <v>59</v>
      </c>
      <c r="F24" s="16"/>
      <c r="G24" s="15" t="s">
        <v>61</v>
      </c>
      <c r="H24" s="18"/>
      <c r="N24" s="59"/>
    </row>
    <row r="25" spans="1:15" s="6" customFormat="1" ht="21.75" customHeight="1" thickBot="1">
      <c r="A25" s="19" t="s">
        <v>20</v>
      </c>
      <c r="N25" s="59"/>
    </row>
    <row r="26" spans="1:15" s="6" customFormat="1" ht="21.75" customHeight="1" thickBot="1">
      <c r="A26" s="20" t="s">
        <v>21</v>
      </c>
      <c r="N26" s="59"/>
    </row>
    <row r="27" spans="1:15" s="5" customFormat="1" ht="21.75" customHeight="1" thickBot="1">
      <c r="A27" s="20" t="s">
        <v>22</v>
      </c>
      <c r="G27" s="6" t="s">
        <v>19</v>
      </c>
      <c r="N27" s="58"/>
      <c r="O27" s="6"/>
    </row>
    <row r="28" spans="1:15" s="6" customFormat="1" ht="25.5" customHeight="1">
      <c r="A28"/>
      <c r="N28" s="59"/>
      <c r="O28" s="5"/>
    </row>
    <row r="29" spans="1:15" s="6" customFormat="1" ht="25.5" customHeight="1">
      <c r="A29"/>
      <c r="N29" s="59"/>
    </row>
    <row r="30" spans="1:15" s="6" customFormat="1" ht="25.5" customHeight="1">
      <c r="A30"/>
      <c r="N30" s="59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43307086614173229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>
      <selection activeCell="C8" sqref="C8"/>
    </sheetView>
  </sheetViews>
  <sheetFormatPr baseColWidth="10" defaultRowHeight="12.75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s="1" customFormat="1" ht="30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s="1" customFormat="1" ht="30">
      <c r="A3" s="80" t="s">
        <v>30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5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7" customFormat="1" ht="21" thickBot="1">
      <c r="A7" s="24" t="s">
        <v>42</v>
      </c>
      <c r="B7" s="39">
        <v>1</v>
      </c>
      <c r="C7" s="82" t="s">
        <v>17</v>
      </c>
      <c r="D7" s="83"/>
      <c r="E7" s="40">
        <v>2.8</v>
      </c>
      <c r="F7" s="41"/>
      <c r="G7" s="42">
        <v>2.8</v>
      </c>
      <c r="H7" s="42"/>
      <c r="I7" s="42">
        <v>2.2999999999999998</v>
      </c>
      <c r="J7" s="43"/>
      <c r="K7" s="44">
        <f>SUM(E7:I7)</f>
        <v>7.8999999999999995</v>
      </c>
      <c r="L7" s="45">
        <v>2.8</v>
      </c>
      <c r="M7" s="46"/>
    </row>
    <row r="8" spans="1:15" s="47" customFormat="1" ht="21" thickBot="1">
      <c r="A8" s="24" t="s">
        <v>47</v>
      </c>
      <c r="B8" s="39">
        <v>2</v>
      </c>
      <c r="C8" s="48">
        <v>0</v>
      </c>
      <c r="D8" s="49"/>
      <c r="E8" s="84" t="s">
        <v>17</v>
      </c>
      <c r="F8" s="83"/>
      <c r="G8" s="40">
        <v>2.2999999999999998</v>
      </c>
      <c r="H8" s="40"/>
      <c r="I8" s="42">
        <v>1.1000000000000001</v>
      </c>
      <c r="J8" s="43"/>
      <c r="K8" s="44">
        <f>SUM(C8:J8)</f>
        <v>3.4</v>
      </c>
      <c r="L8" s="45">
        <v>2.2999999999999998</v>
      </c>
      <c r="M8" s="46"/>
    </row>
    <row r="9" spans="1:15" s="47" customFormat="1" ht="21" thickBot="1">
      <c r="A9" s="24" t="s">
        <v>37</v>
      </c>
      <c r="B9" s="39">
        <v>3</v>
      </c>
      <c r="C9" s="48">
        <v>0</v>
      </c>
      <c r="D9" s="49"/>
      <c r="E9" s="50">
        <v>0</v>
      </c>
      <c r="F9" s="49"/>
      <c r="G9" s="84" t="s">
        <v>17</v>
      </c>
      <c r="H9" s="83"/>
      <c r="I9" s="40">
        <v>2.8</v>
      </c>
      <c r="J9" s="51"/>
      <c r="K9" s="44">
        <f>SUM(C9:I9)</f>
        <v>2.8</v>
      </c>
      <c r="L9" s="45">
        <v>1.1000000000000001</v>
      </c>
      <c r="M9" s="46"/>
    </row>
    <row r="10" spans="1:15" s="47" customFormat="1" ht="21" thickBot="1">
      <c r="A10" s="24" t="s">
        <v>41</v>
      </c>
      <c r="B10" s="39">
        <v>4</v>
      </c>
      <c r="C10" s="52">
        <v>1.1000000000000001</v>
      </c>
      <c r="D10" s="53"/>
      <c r="E10" s="50">
        <v>2.2999999999999998</v>
      </c>
      <c r="F10" s="49"/>
      <c r="G10" s="50">
        <v>0</v>
      </c>
      <c r="H10" s="49"/>
      <c r="I10" s="84" t="s">
        <v>17</v>
      </c>
      <c r="J10" s="82"/>
      <c r="K10" s="44">
        <f>SUM(C10:H10)</f>
        <v>3.4</v>
      </c>
      <c r="L10" s="39"/>
      <c r="M10" s="46"/>
    </row>
    <row r="11" spans="1:15" ht="7.5" customHeight="1">
      <c r="O11" s="1"/>
    </row>
    <row r="12" spans="1:15" s="5" customFormat="1" ht="13.5" thickBot="1">
      <c r="C12" s="6" t="s">
        <v>13</v>
      </c>
      <c r="O12"/>
    </row>
    <row r="13" spans="1:15" s="6" customFormat="1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>
      <c r="M15" s="56" t="s">
        <v>2</v>
      </c>
      <c r="N15" s="59"/>
    </row>
    <row r="16" spans="1:15" s="1" customFormat="1" ht="18.75" thickBot="1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3</v>
      </c>
      <c r="N16" s="2" t="s">
        <v>5</v>
      </c>
    </row>
    <row r="17" spans="1:15" s="47" customFormat="1" ht="21" thickBot="1">
      <c r="A17" s="24" t="s">
        <v>42</v>
      </c>
      <c r="B17" s="39">
        <v>1</v>
      </c>
      <c r="C17" s="82" t="s">
        <v>17</v>
      </c>
      <c r="D17" s="83"/>
      <c r="E17" s="40">
        <v>2.8</v>
      </c>
      <c r="F17" s="41"/>
      <c r="G17" s="42">
        <v>2.2999999999999998</v>
      </c>
      <c r="H17" s="42"/>
      <c r="I17" s="42">
        <v>1.1000000000000001</v>
      </c>
      <c r="J17" s="43"/>
      <c r="K17" s="44">
        <f>SUM(E17:I17)</f>
        <v>6.1999999999999993</v>
      </c>
      <c r="L17" s="45">
        <v>2.8</v>
      </c>
      <c r="M17" s="39">
        <f>K17+K7</f>
        <v>14.099999999999998</v>
      </c>
      <c r="N17" s="55">
        <v>1</v>
      </c>
    </row>
    <row r="18" spans="1:15" s="47" customFormat="1" ht="21" thickBot="1">
      <c r="A18" s="24" t="s">
        <v>47</v>
      </c>
      <c r="B18" s="39">
        <v>2</v>
      </c>
      <c r="C18" s="48">
        <v>0</v>
      </c>
      <c r="D18" s="49"/>
      <c r="E18" s="84" t="s">
        <v>17</v>
      </c>
      <c r="F18" s="83"/>
      <c r="G18" s="40">
        <v>1.1000000000000001</v>
      </c>
      <c r="H18" s="40"/>
      <c r="I18" s="42">
        <v>0</v>
      </c>
      <c r="J18" s="43"/>
      <c r="K18" s="44">
        <f>SUM(C18:J18)</f>
        <v>1.1000000000000001</v>
      </c>
      <c r="L18" s="45">
        <v>2.2999999999999998</v>
      </c>
      <c r="M18" s="39">
        <f>K18+K8</f>
        <v>4.5</v>
      </c>
      <c r="N18" s="55">
        <v>4</v>
      </c>
    </row>
    <row r="19" spans="1:15" s="47" customFormat="1" ht="21" thickBot="1">
      <c r="A19" s="24" t="s">
        <v>37</v>
      </c>
      <c r="B19" s="39">
        <v>3</v>
      </c>
      <c r="C19" s="48">
        <v>1.1000000000000001</v>
      </c>
      <c r="D19" s="49"/>
      <c r="E19" s="50">
        <v>2.2999999999999998</v>
      </c>
      <c r="F19" s="49"/>
      <c r="G19" s="84" t="s">
        <v>17</v>
      </c>
      <c r="H19" s="83"/>
      <c r="I19" s="40">
        <v>1.1000000000000001</v>
      </c>
      <c r="J19" s="51"/>
      <c r="K19" s="44">
        <f>SUM(C19:J19)</f>
        <v>4.5</v>
      </c>
      <c r="L19" s="45">
        <v>1.1000000000000001</v>
      </c>
      <c r="M19" s="39">
        <f>K19+K9</f>
        <v>7.3</v>
      </c>
      <c r="N19" s="55">
        <v>3</v>
      </c>
    </row>
    <row r="20" spans="1:15" s="47" customFormat="1" ht="21" thickBot="1">
      <c r="A20" s="24" t="s">
        <v>41</v>
      </c>
      <c r="B20" s="39">
        <v>4</v>
      </c>
      <c r="C20" s="52">
        <v>2.2999999999999998</v>
      </c>
      <c r="D20" s="53"/>
      <c r="E20" s="50">
        <v>2.8</v>
      </c>
      <c r="F20" s="49"/>
      <c r="G20" s="50">
        <v>2.2999999999999998</v>
      </c>
      <c r="H20" s="49"/>
      <c r="I20" s="84" t="s">
        <v>17</v>
      </c>
      <c r="J20" s="82"/>
      <c r="K20" s="44">
        <f>SUM(C20:H20)</f>
        <v>7.3999999999999995</v>
      </c>
      <c r="L20" s="39"/>
      <c r="M20" s="39">
        <f>K20+K10</f>
        <v>10.799999999999999</v>
      </c>
      <c r="N20" s="55">
        <v>2</v>
      </c>
    </row>
    <row r="21" spans="1:15" ht="10.5" customHeight="1">
      <c r="O21" s="1"/>
    </row>
    <row r="22" spans="1:15" s="5" customFormat="1" ht="13.5" thickBot="1">
      <c r="A22"/>
      <c r="C22" s="6" t="s">
        <v>13</v>
      </c>
      <c r="O22"/>
    </row>
    <row r="23" spans="1:15" s="6" customFormat="1">
      <c r="B23" s="6" t="s">
        <v>12</v>
      </c>
      <c r="C23" s="13" t="s">
        <v>56</v>
      </c>
      <c r="D23" s="14"/>
      <c r="E23" s="13" t="s">
        <v>58</v>
      </c>
      <c r="F23" s="14"/>
      <c r="G23" s="13" t="s">
        <v>60</v>
      </c>
      <c r="H23" s="17"/>
      <c r="O23" s="5"/>
    </row>
    <row r="24" spans="1:15" s="6" customFormat="1" ht="13.5" thickBot="1">
      <c r="A24" s="6" t="s">
        <v>24</v>
      </c>
      <c r="B24" s="6" t="s">
        <v>11</v>
      </c>
      <c r="C24" s="15" t="s">
        <v>57</v>
      </c>
      <c r="D24" s="16"/>
      <c r="E24" s="15" t="s">
        <v>59</v>
      </c>
      <c r="F24" s="16"/>
      <c r="G24" s="15" t="s">
        <v>61</v>
      </c>
      <c r="H24" s="18"/>
    </row>
    <row r="25" spans="1:15" s="6" customFormat="1" ht="21.75" customHeight="1" thickBot="1">
      <c r="A25" s="19" t="s">
        <v>20</v>
      </c>
    </row>
    <row r="26" spans="1:15" s="6" customFormat="1" ht="21.75" customHeight="1" thickBot="1">
      <c r="A26" s="20" t="s">
        <v>21</v>
      </c>
    </row>
    <row r="27" spans="1:15" s="5" customFormat="1" ht="21.75" customHeight="1" thickBot="1">
      <c r="A27" s="20" t="s">
        <v>22</v>
      </c>
      <c r="G27" s="6" t="s">
        <v>19</v>
      </c>
      <c r="O27" s="6"/>
    </row>
    <row r="28" spans="1:15" s="6" customFormat="1" ht="25.5" customHeight="1">
      <c r="A28"/>
      <c r="O28" s="5"/>
    </row>
    <row r="29" spans="1:15" s="6" customFormat="1" ht="25.5" customHeight="1">
      <c r="A29"/>
    </row>
    <row r="30" spans="1:15" s="6" customFormat="1" ht="25.5" customHeight="1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23622047244094491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>
      <selection activeCell="G5" sqref="G5:G6"/>
    </sheetView>
  </sheetViews>
  <sheetFormatPr baseColWidth="10" defaultRowHeight="18"/>
  <cols>
    <col min="1" max="1" width="44.5703125" style="26" customWidth="1"/>
    <col min="2" max="2" width="23" style="26" customWidth="1"/>
    <col min="3" max="3" width="12.7109375" style="26" customWidth="1"/>
    <col min="4" max="4" width="9.7109375" style="68" customWidth="1"/>
    <col min="5" max="8" width="8.28515625" style="26" customWidth="1"/>
    <col min="9" max="16384" width="11.42578125" style="26"/>
  </cols>
  <sheetData>
    <row r="1" spans="1:7" s="76" customFormat="1" ht="30">
      <c r="A1" s="87" t="s">
        <v>55</v>
      </c>
      <c r="B1" s="87"/>
      <c r="C1" s="87"/>
      <c r="D1" s="87"/>
    </row>
    <row r="2" spans="1:7" s="34" customFormat="1" ht="27.75">
      <c r="A2" s="69"/>
      <c r="B2" s="69"/>
      <c r="D2" s="66"/>
    </row>
    <row r="3" spans="1:7" s="71" customFormat="1" ht="22.5" customHeight="1">
      <c r="A3" s="86" t="s">
        <v>67</v>
      </c>
      <c r="B3" s="86"/>
      <c r="C3" s="86"/>
      <c r="D3" s="86"/>
    </row>
    <row r="4" spans="1:7" s="71" customFormat="1" ht="22.5" customHeight="1">
      <c r="A4" s="86" t="s">
        <v>66</v>
      </c>
      <c r="B4" s="86"/>
      <c r="C4" s="86"/>
      <c r="D4" s="86"/>
      <c r="G4" s="88"/>
    </row>
    <row r="5" spans="1:7" s="71" customFormat="1" ht="22.5" customHeight="1">
      <c r="A5" s="70"/>
      <c r="B5" s="70"/>
      <c r="C5" s="70"/>
      <c r="D5" s="70"/>
    </row>
    <row r="6" spans="1:7" s="33" customFormat="1" ht="18.75">
      <c r="A6" s="85" t="s">
        <v>15</v>
      </c>
      <c r="B6" s="85"/>
      <c r="D6" s="67"/>
    </row>
    <row r="7" spans="1:7" s="33" customFormat="1" ht="18.75">
      <c r="A7" s="85" t="s">
        <v>23</v>
      </c>
      <c r="B7" s="85"/>
      <c r="D7" s="67"/>
    </row>
    <row r="8" spans="1:7" s="1" customFormat="1">
      <c r="C8" s="1" t="s">
        <v>2</v>
      </c>
      <c r="D8" s="2" t="s">
        <v>65</v>
      </c>
    </row>
    <row r="9" spans="1:7" s="1" customFormat="1">
      <c r="A9" s="72" t="s">
        <v>31</v>
      </c>
      <c r="B9" s="72" t="s">
        <v>50</v>
      </c>
      <c r="C9" s="74">
        <v>13</v>
      </c>
      <c r="D9" s="75">
        <v>1</v>
      </c>
    </row>
    <row r="10" spans="1:7" s="1" customFormat="1">
      <c r="A10" s="25" t="s">
        <v>43</v>
      </c>
      <c r="B10" s="25" t="s">
        <v>51</v>
      </c>
      <c r="C10" s="61">
        <v>11.2</v>
      </c>
      <c r="D10" s="23">
        <v>2</v>
      </c>
    </row>
    <row r="11" spans="1:7" s="1" customFormat="1">
      <c r="A11" s="25" t="s">
        <v>48</v>
      </c>
      <c r="B11" s="25" t="s">
        <v>52</v>
      </c>
      <c r="C11" s="61">
        <v>7.4</v>
      </c>
      <c r="D11" s="23">
        <v>3</v>
      </c>
    </row>
    <row r="12" spans="1:7" s="1" customFormat="1">
      <c r="A12" s="25" t="s">
        <v>62</v>
      </c>
      <c r="B12" s="25" t="s">
        <v>53</v>
      </c>
      <c r="C12" s="61">
        <v>5</v>
      </c>
      <c r="D12" s="23">
        <v>4</v>
      </c>
    </row>
    <row r="13" spans="1:7" ht="9" customHeight="1">
      <c r="C13" s="63"/>
      <c r="D13" s="2"/>
    </row>
    <row r="14" spans="1:7" s="33" customFormat="1" ht="18.75">
      <c r="A14" s="85" t="s">
        <v>16</v>
      </c>
      <c r="B14" s="85"/>
      <c r="C14" s="64"/>
      <c r="D14" s="67"/>
    </row>
    <row r="15" spans="1:7" s="33" customFormat="1" ht="18.75">
      <c r="A15" s="85" t="s">
        <v>18</v>
      </c>
      <c r="B15" s="85"/>
      <c r="C15" s="64"/>
      <c r="D15" s="67"/>
    </row>
    <row r="16" spans="1:7" s="1" customFormat="1">
      <c r="C16" s="62"/>
      <c r="D16" s="2"/>
    </row>
    <row r="17" spans="1:4" s="1" customFormat="1">
      <c r="A17" s="72" t="s">
        <v>38</v>
      </c>
      <c r="B17" s="72" t="s">
        <v>54</v>
      </c>
      <c r="C17" s="74">
        <v>13</v>
      </c>
      <c r="D17" s="75">
        <v>1</v>
      </c>
    </row>
    <row r="18" spans="1:4" s="1" customFormat="1">
      <c r="A18" s="25" t="s">
        <v>49</v>
      </c>
      <c r="B18" s="25" t="s">
        <v>52</v>
      </c>
      <c r="C18" s="61">
        <v>11.8</v>
      </c>
      <c r="D18" s="23">
        <v>2</v>
      </c>
    </row>
    <row r="19" spans="1:4" s="1" customFormat="1">
      <c r="A19" s="25" t="s">
        <v>45</v>
      </c>
      <c r="B19" s="25" t="s">
        <v>51</v>
      </c>
      <c r="C19" s="61">
        <v>10.1</v>
      </c>
      <c r="D19" s="23">
        <v>3</v>
      </c>
    </row>
    <row r="20" spans="1:4" s="1" customFormat="1">
      <c r="A20" s="25" t="s">
        <v>32</v>
      </c>
      <c r="B20" s="25" t="s">
        <v>50</v>
      </c>
      <c r="C20" s="61">
        <v>1.1000000000000001</v>
      </c>
      <c r="D20" s="23">
        <v>4</v>
      </c>
    </row>
    <row r="21" spans="1:4" ht="11.25" customHeight="1">
      <c r="C21" s="63"/>
      <c r="D21" s="2"/>
    </row>
    <row r="22" spans="1:4" s="33" customFormat="1" ht="18.75">
      <c r="A22" s="85" t="s">
        <v>25</v>
      </c>
      <c r="B22" s="85"/>
      <c r="C22" s="64"/>
      <c r="D22" s="67"/>
    </row>
    <row r="23" spans="1:4" s="33" customFormat="1" ht="18.75">
      <c r="A23" s="85" t="s">
        <v>26</v>
      </c>
      <c r="B23" s="85"/>
      <c r="C23" s="64"/>
      <c r="D23" s="67"/>
    </row>
    <row r="24" spans="1:4" s="1" customFormat="1">
      <c r="C24" s="62"/>
      <c r="D24" s="2"/>
    </row>
    <row r="25" spans="1:4" s="1" customFormat="1">
      <c r="A25" s="72" t="s">
        <v>39</v>
      </c>
      <c r="B25" s="72" t="s">
        <v>54</v>
      </c>
      <c r="C25" s="74">
        <v>15.8</v>
      </c>
      <c r="D25" s="75">
        <v>1</v>
      </c>
    </row>
    <row r="26" spans="1:4" s="1" customFormat="1">
      <c r="A26" s="25" t="s">
        <v>35</v>
      </c>
      <c r="B26" s="25" t="s">
        <v>53</v>
      </c>
      <c r="C26" s="61">
        <v>8.5</v>
      </c>
      <c r="D26" s="23">
        <v>2</v>
      </c>
    </row>
    <row r="27" spans="1:4" s="1" customFormat="1">
      <c r="A27" s="25" t="s">
        <v>44</v>
      </c>
      <c r="B27" s="25" t="s">
        <v>51</v>
      </c>
      <c r="C27" s="61">
        <v>8.4</v>
      </c>
      <c r="D27" s="23">
        <v>3</v>
      </c>
    </row>
    <row r="28" spans="1:4" s="1" customFormat="1">
      <c r="A28" s="25" t="s">
        <v>33</v>
      </c>
      <c r="B28" s="25" t="s">
        <v>50</v>
      </c>
      <c r="C28" s="61">
        <v>4.5</v>
      </c>
      <c r="D28" s="23">
        <v>4</v>
      </c>
    </row>
    <row r="29" spans="1:4" s="32" customFormat="1" ht="10.5" customHeight="1">
      <c r="A29" s="27"/>
      <c r="B29" s="27"/>
      <c r="C29" s="65"/>
      <c r="D29" s="31"/>
    </row>
    <row r="30" spans="1:4" s="33" customFormat="1" ht="18.75">
      <c r="A30" s="85" t="s">
        <v>27</v>
      </c>
      <c r="B30" s="85"/>
      <c r="C30" s="64"/>
      <c r="D30" s="67"/>
    </row>
    <row r="31" spans="1:4" s="33" customFormat="1" ht="18.75">
      <c r="A31" s="85" t="s">
        <v>28</v>
      </c>
      <c r="B31" s="85"/>
      <c r="C31" s="64"/>
      <c r="D31" s="67"/>
    </row>
    <row r="32" spans="1:4" s="1" customFormat="1">
      <c r="C32" s="62"/>
      <c r="D32" s="2"/>
    </row>
    <row r="33" spans="1:4" s="1" customFormat="1">
      <c r="A33" s="72" t="s">
        <v>40</v>
      </c>
      <c r="B33" s="72" t="s">
        <v>54</v>
      </c>
      <c r="C33" s="74">
        <v>9</v>
      </c>
      <c r="D33" s="75">
        <v>1</v>
      </c>
    </row>
    <row r="34" spans="1:4" s="1" customFormat="1">
      <c r="A34" s="25" t="s">
        <v>34</v>
      </c>
      <c r="B34" s="25" t="s">
        <v>50</v>
      </c>
      <c r="C34" s="61">
        <v>5</v>
      </c>
      <c r="D34" s="23">
        <v>2</v>
      </c>
    </row>
    <row r="35" spans="1:4" s="1" customFormat="1">
      <c r="A35" s="25" t="s">
        <v>46</v>
      </c>
      <c r="B35" s="25" t="s">
        <v>52</v>
      </c>
      <c r="C35" s="61">
        <v>4.5999999999999996</v>
      </c>
      <c r="D35" s="23">
        <v>3</v>
      </c>
    </row>
    <row r="36" spans="1:4" s="1" customFormat="1">
      <c r="A36" s="25" t="s">
        <v>36</v>
      </c>
      <c r="B36" s="25" t="s">
        <v>53</v>
      </c>
      <c r="C36" s="61">
        <v>0</v>
      </c>
      <c r="D36" s="23">
        <v>4</v>
      </c>
    </row>
    <row r="37" spans="1:4" ht="12" customHeight="1">
      <c r="C37" s="63"/>
      <c r="D37" s="2"/>
    </row>
    <row r="38" spans="1:4" s="33" customFormat="1" ht="18.75">
      <c r="A38" s="85" t="s">
        <v>29</v>
      </c>
      <c r="B38" s="85"/>
      <c r="C38" s="64"/>
      <c r="D38" s="67"/>
    </row>
    <row r="39" spans="1:4" s="33" customFormat="1" ht="18.75">
      <c r="A39" s="85" t="s">
        <v>30</v>
      </c>
      <c r="B39" s="85"/>
      <c r="C39" s="64"/>
      <c r="D39" s="67"/>
    </row>
    <row r="40" spans="1:4" s="1" customFormat="1">
      <c r="C40" s="62"/>
      <c r="D40" s="2"/>
    </row>
    <row r="41" spans="1:4" s="1" customFormat="1">
      <c r="A41" s="72" t="s">
        <v>42</v>
      </c>
      <c r="B41" s="73" t="s">
        <v>51</v>
      </c>
      <c r="C41" s="74">
        <v>14.1</v>
      </c>
      <c r="D41" s="75">
        <v>1</v>
      </c>
    </row>
    <row r="42" spans="1:4" s="1" customFormat="1">
      <c r="A42" s="25" t="s">
        <v>41</v>
      </c>
      <c r="B42" s="28" t="s">
        <v>54</v>
      </c>
      <c r="C42" s="61">
        <v>10.8</v>
      </c>
      <c r="D42" s="23">
        <v>2</v>
      </c>
    </row>
    <row r="43" spans="1:4" s="1" customFormat="1">
      <c r="A43" s="25" t="s">
        <v>37</v>
      </c>
      <c r="B43" s="28" t="s">
        <v>53</v>
      </c>
      <c r="C43" s="61">
        <v>7.3</v>
      </c>
      <c r="D43" s="23">
        <v>3</v>
      </c>
    </row>
    <row r="44" spans="1:4" s="1" customFormat="1">
      <c r="A44" s="25" t="s">
        <v>47</v>
      </c>
      <c r="B44" s="28" t="s">
        <v>52</v>
      </c>
      <c r="C44" s="61">
        <v>4.5</v>
      </c>
      <c r="D44" s="23">
        <v>4</v>
      </c>
    </row>
  </sheetData>
  <sortState ref="A38:P41">
    <sortCondition descending="1" ref="C38:C41"/>
  </sortState>
  <mergeCells count="13">
    <mergeCell ref="A1:D1"/>
    <mergeCell ref="A14:B14"/>
    <mergeCell ref="A15:B15"/>
    <mergeCell ref="A6:B6"/>
    <mergeCell ref="A7:B7"/>
    <mergeCell ref="A3:D3"/>
    <mergeCell ref="A4:D4"/>
    <mergeCell ref="A39:B39"/>
    <mergeCell ref="A38:B38"/>
    <mergeCell ref="A30:B30"/>
    <mergeCell ref="A31:B31"/>
    <mergeCell ref="A22:B22"/>
    <mergeCell ref="A23:B23"/>
  </mergeCells>
  <pageMargins left="0.74" right="0.23622047244094491" top="0.74803149606299213" bottom="0.74803149606299213" header="0.31496062992125984" footer="0.31496062992125984"/>
  <pageSetup paperSize="9" scale="9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Gruppe 1-Koppl</vt:lpstr>
      <vt:lpstr>Gruppe 2-Oberndorf</vt:lpstr>
      <vt:lpstr>Gruppe 3-Bürmoos</vt:lpstr>
      <vt:lpstr>Gruppe 4-Nußdorf</vt:lpstr>
      <vt:lpstr>Gruppe 5-Itzling</vt:lpstr>
      <vt:lpstr>Gesamte Übersicht</vt:lpstr>
    </vt:vector>
  </TitlesOfParts>
  <Company>Alpenmilch Salzburg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2015-09-02T08:40:51Z</cp:lastPrinted>
  <dcterms:created xsi:type="dcterms:W3CDTF">2009-06-18T06:48:23Z</dcterms:created>
  <dcterms:modified xsi:type="dcterms:W3CDTF">2015-09-02T08:45:59Z</dcterms:modified>
</cp:coreProperties>
</file>