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8675" windowHeight="8220" activeTab="4"/>
  </bookViews>
  <sheets>
    <sheet name="Anthering" sheetId="3" r:id="rId1"/>
    <sheet name="St. Georgen" sheetId="4" r:id="rId2"/>
    <sheet name="Koppl" sheetId="5" r:id="rId3"/>
    <sheet name="Nussdorf" sheetId="6" r:id="rId4"/>
    <sheet name="Gesamt" sheetId="7" r:id="rId5"/>
  </sheets>
  <calcPr calcId="144525"/>
</workbook>
</file>

<file path=xl/calcChain.xml><?xml version="1.0" encoding="utf-8"?>
<calcChain xmlns="http://schemas.openxmlformats.org/spreadsheetml/2006/main">
  <c r="M20" i="5" l="1"/>
  <c r="M18" i="5"/>
  <c r="M19" i="5"/>
  <c r="M17" i="5"/>
  <c r="K19" i="5"/>
  <c r="K9" i="5"/>
  <c r="M18" i="6"/>
  <c r="M17" i="6"/>
  <c r="K19" i="6"/>
  <c r="M19" i="6" s="1"/>
  <c r="K9" i="6"/>
  <c r="M18" i="4" l="1"/>
  <c r="M19" i="4"/>
  <c r="M20" i="4"/>
  <c r="M17" i="4"/>
  <c r="K19" i="4"/>
  <c r="K9" i="4"/>
  <c r="F7" i="7"/>
  <c r="F8" i="7"/>
  <c r="F9" i="7"/>
  <c r="F6" i="7"/>
  <c r="M18" i="3" l="1"/>
  <c r="M19" i="3"/>
  <c r="M20" i="3"/>
  <c r="M17" i="3"/>
  <c r="K18" i="3"/>
  <c r="K19" i="3"/>
  <c r="K20" i="3"/>
  <c r="K9" i="3"/>
  <c r="K8" i="3"/>
  <c r="K7" i="3"/>
  <c r="K17" i="6"/>
  <c r="K7" i="6"/>
  <c r="K17" i="5"/>
  <c r="K7" i="5"/>
  <c r="K17" i="4"/>
  <c r="K7" i="4"/>
  <c r="K17" i="3"/>
  <c r="G20" i="6"/>
  <c r="E20" i="6"/>
  <c r="C20" i="6"/>
  <c r="E19" i="6"/>
  <c r="C19" i="6"/>
  <c r="C18" i="6"/>
  <c r="K18" i="6" s="1"/>
  <c r="G10" i="6"/>
  <c r="E10" i="6"/>
  <c r="C10" i="6"/>
  <c r="E9" i="6"/>
  <c r="C9" i="6"/>
  <c r="C8" i="6"/>
  <c r="K8" i="6" s="1"/>
  <c r="G20" i="5"/>
  <c r="E20" i="5"/>
  <c r="C20" i="5"/>
  <c r="E19" i="5"/>
  <c r="C19" i="5"/>
  <c r="C18" i="5"/>
  <c r="K18" i="5" s="1"/>
  <c r="G10" i="5"/>
  <c r="E10" i="5"/>
  <c r="C10" i="5"/>
  <c r="E9" i="5"/>
  <c r="C9" i="5"/>
  <c r="C8" i="5"/>
  <c r="K8" i="5" s="1"/>
  <c r="K20" i="4"/>
  <c r="K18" i="4"/>
  <c r="G10" i="4"/>
  <c r="E10" i="4"/>
  <c r="C10" i="4"/>
  <c r="E9" i="4"/>
  <c r="C9" i="4"/>
  <c r="C8" i="4"/>
  <c r="K8" i="4" s="1"/>
  <c r="A1" i="3"/>
  <c r="K20" i="5" l="1"/>
  <c r="K10" i="5"/>
  <c r="K20" i="6"/>
  <c r="M20" i="6" s="1"/>
  <c r="K10" i="6"/>
  <c r="K10" i="4"/>
  <c r="A1" i="4"/>
  <c r="K10" i="3"/>
  <c r="A1" i="5" l="1"/>
  <c r="A1" i="6" s="1"/>
</calcChain>
</file>

<file path=xl/sharedStrings.xml><?xml version="1.0" encoding="utf-8"?>
<sst xmlns="http://schemas.openxmlformats.org/spreadsheetml/2006/main" count="211" uniqueCount="41">
  <si>
    <t>Nicht Löschen</t>
  </si>
  <si>
    <t>Gesamt</t>
  </si>
  <si>
    <t>Punkte</t>
  </si>
  <si>
    <t>Rang</t>
  </si>
  <si>
    <t>EV Anthering</t>
  </si>
  <si>
    <t>USV St. Georgen</t>
  </si>
  <si>
    <t>Koppl</t>
  </si>
  <si>
    <t>USSV Nußdorf</t>
  </si>
  <si>
    <t>1:2</t>
  </si>
  <si>
    <t>2:3</t>
  </si>
  <si>
    <t>3:4</t>
  </si>
  <si>
    <t>1:3</t>
  </si>
  <si>
    <t>2:4</t>
  </si>
  <si>
    <t>1:4</t>
  </si>
  <si>
    <t>gegen</t>
  </si>
  <si>
    <t>Flachgau</t>
  </si>
  <si>
    <t>www.stocksport-sbgnord.com</t>
  </si>
  <si>
    <t>Runde 1</t>
  </si>
  <si>
    <t>Runde 2</t>
  </si>
  <si>
    <t>Runde 3</t>
  </si>
  <si>
    <t>Runde 4</t>
  </si>
  <si>
    <t>Anthering</t>
  </si>
  <si>
    <t>St. Georgen</t>
  </si>
  <si>
    <t>Nußdorf</t>
  </si>
  <si>
    <t>x</t>
  </si>
  <si>
    <t>USV Koppl</t>
  </si>
  <si>
    <t>Anthering 18:30 Uhr</t>
  </si>
  <si>
    <t>St. Georgen 18:30 Uhr</t>
  </si>
  <si>
    <t>Koppl 18:30 Uhr</t>
  </si>
  <si>
    <t>Nußdorf 18:30 Uhr</t>
  </si>
  <si>
    <t>Bahn 1</t>
  </si>
  <si>
    <t>Bahn 2</t>
  </si>
  <si>
    <t>Spielplan</t>
  </si>
  <si>
    <t>Hinrunde</t>
  </si>
  <si>
    <t>2:1</t>
  </si>
  <si>
    <t>4:3</t>
  </si>
  <si>
    <t>4:2</t>
  </si>
  <si>
    <t>3:1</t>
  </si>
  <si>
    <t>4:1</t>
  </si>
  <si>
    <t>Rückrunde</t>
  </si>
  <si>
    <t>Zipfercup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</si>
</sst>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i/>
      <u/>
      <sz val="18"/>
      <name val="Arial"/>
      <family val="2"/>
    </font>
    <font>
      <b/>
      <i/>
      <u/>
      <sz val="36"/>
      <name val="Arial"/>
      <family val="2"/>
    </font>
    <font>
      <sz val="36"/>
      <name val="Arial"/>
      <family val="2"/>
    </font>
    <font>
      <b/>
      <i/>
      <u/>
      <sz val="18"/>
      <color rgb="FFFF0000"/>
      <name val="Arial"/>
      <family val="2"/>
    </font>
    <font>
      <u/>
      <sz val="11"/>
      <color theme="10"/>
      <name val="Calibri"/>
      <family val="2"/>
    </font>
    <font>
      <u/>
      <sz val="48"/>
      <color theme="10"/>
      <name val="Calibri"/>
      <family val="2"/>
    </font>
    <font>
      <b/>
      <i/>
      <sz val="16"/>
      <name val="Arial"/>
      <family val="2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u/>
      <sz val="4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b/>
      <i/>
      <u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 applyFill="1" applyProtection="1">
      <protection locked="0"/>
    </xf>
    <xf numFmtId="0" fontId="2" fillId="0" borderId="0" xfId="0" applyFont="1" applyFill="1"/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13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 applyAlignment="1" applyProtection="1">
      <alignment horizontal="center"/>
      <protection locked="0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7" fillId="0" borderId="0" xfId="0" applyNumberFormat="1" applyFont="1" applyFill="1"/>
    <xf numFmtId="49" fontId="17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/>
    <xf numFmtId="0" fontId="20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1" fillId="0" borderId="0" xfId="0" applyFont="1" applyFill="1" applyProtection="1">
      <protection locked="0"/>
    </xf>
    <xf numFmtId="0" fontId="22" fillId="0" borderId="12" xfId="0" applyFont="1" applyBorder="1" applyProtection="1"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21" fillId="4" borderId="16" xfId="0" applyFont="1" applyFill="1" applyBorder="1" applyAlignment="1" applyProtection="1">
      <alignment horizontal="center"/>
      <protection locked="0"/>
    </xf>
    <xf numFmtId="0" fontId="21" fillId="0" borderId="8" xfId="0" applyFont="1" applyFill="1" applyBorder="1" applyAlignment="1" applyProtection="1">
      <alignment horizontal="center"/>
      <protection locked="0"/>
    </xf>
    <xf numFmtId="0" fontId="21" fillId="4" borderId="8" xfId="0" applyFont="1" applyFill="1" applyBorder="1" applyAlignment="1" applyProtection="1">
      <alignment horizontal="center"/>
      <protection locked="0"/>
    </xf>
    <xf numFmtId="164" fontId="21" fillId="0" borderId="7" xfId="0" applyNumberFormat="1" applyFont="1" applyFill="1" applyBorder="1" applyAlignment="1" applyProtection="1">
      <alignment horizontal="center"/>
    </xf>
    <xf numFmtId="0" fontId="21" fillId="2" borderId="11" xfId="0" applyFont="1" applyFill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2" fillId="0" borderId="13" xfId="0" applyFont="1" applyBorder="1" applyProtection="1"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</xf>
    <xf numFmtId="0" fontId="21" fillId="4" borderId="5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4" borderId="2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0" fontId="21" fillId="4" borderId="3" xfId="0" applyFont="1" applyFill="1" applyBorder="1" applyAlignment="1" applyProtection="1">
      <alignment horizontal="center"/>
      <protection locked="0"/>
    </xf>
    <xf numFmtId="164" fontId="21" fillId="0" borderId="9" xfId="0" applyNumberFormat="1" applyFont="1" applyFill="1" applyBorder="1" applyAlignment="1" applyProtection="1">
      <alignment horizontal="center"/>
    </xf>
    <xf numFmtId="0" fontId="21" fillId="2" borderId="6" xfId="0" applyFont="1" applyFill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4" xfId="0" applyFont="1" applyFill="1" applyBorder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/>
    </xf>
    <xf numFmtId="0" fontId="21" fillId="4" borderId="3" xfId="0" applyFont="1" applyFill="1" applyBorder="1" applyAlignment="1" applyProtection="1">
      <alignment horizontal="center"/>
    </xf>
    <xf numFmtId="0" fontId="21" fillId="0" borderId="6" xfId="0" applyFont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9" fontId="23" fillId="0" borderId="0" xfId="0" applyNumberFormat="1" applyFont="1"/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/>
    <xf numFmtId="49" fontId="22" fillId="0" borderId="3" xfId="0" applyNumberFormat="1" applyFont="1" applyFill="1" applyBorder="1" applyAlignment="1">
      <alignment horizontal="center"/>
    </xf>
    <xf numFmtId="49" fontId="23" fillId="0" borderId="0" xfId="0" applyNumberFormat="1" applyFont="1" applyBorder="1"/>
    <xf numFmtId="49" fontId="21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49" fontId="22" fillId="0" borderId="0" xfId="0" applyNumberFormat="1" applyFont="1"/>
    <xf numFmtId="49" fontId="22" fillId="0" borderId="0" xfId="0" applyNumberFormat="1" applyFont="1" applyFill="1"/>
    <xf numFmtId="0" fontId="21" fillId="5" borderId="0" xfId="0" applyFont="1" applyFill="1" applyProtection="1">
      <protection locked="0"/>
    </xf>
    <xf numFmtId="0" fontId="24" fillId="3" borderId="23" xfId="0" applyFont="1" applyFill="1" applyBorder="1" applyAlignment="1" applyProtection="1">
      <alignment horizontal="center" textRotation="90"/>
      <protection locked="0"/>
    </xf>
    <xf numFmtId="0" fontId="24" fillId="3" borderId="1" xfId="0" applyFont="1" applyFill="1" applyBorder="1" applyAlignment="1" applyProtection="1">
      <alignment horizontal="center" textRotation="90"/>
      <protection locked="0"/>
    </xf>
    <xf numFmtId="0" fontId="21" fillId="4" borderId="11" xfId="0" applyFont="1" applyFill="1" applyBorder="1" applyAlignment="1" applyProtection="1">
      <alignment horizontal="center"/>
      <protection locked="0"/>
    </xf>
    <xf numFmtId="0" fontId="21" fillId="4" borderId="6" xfId="0" applyFont="1" applyFill="1" applyBorder="1" applyAlignment="1" applyProtection="1">
      <alignment horizontal="center"/>
      <protection locked="0"/>
    </xf>
    <xf numFmtId="0" fontId="21" fillId="4" borderId="24" xfId="0" applyFont="1" applyFill="1" applyBorder="1" applyAlignment="1" applyProtection="1">
      <alignment horizontal="center"/>
      <protection locked="0"/>
    </xf>
    <xf numFmtId="0" fontId="24" fillId="3" borderId="25" xfId="0" applyFont="1" applyFill="1" applyBorder="1" applyAlignment="1" applyProtection="1">
      <alignment horizontal="center" textRotation="90"/>
      <protection locked="0"/>
    </xf>
    <xf numFmtId="0" fontId="21" fillId="2" borderId="26" xfId="0" applyFont="1" applyFill="1" applyBorder="1" applyAlignment="1" applyProtection="1">
      <alignment horizontal="center"/>
      <protection locked="0"/>
    </xf>
    <xf numFmtId="0" fontId="21" fillId="2" borderId="27" xfId="0" applyFont="1" applyFill="1" applyBorder="1" applyAlignment="1" applyProtection="1">
      <alignment horizontal="center"/>
      <protection locked="0"/>
    </xf>
    <xf numFmtId="0" fontId="21" fillId="0" borderId="27" xfId="0" applyFont="1" applyBorder="1" applyAlignment="1" applyProtection="1">
      <alignment horizontal="center"/>
      <protection locked="0"/>
    </xf>
    <xf numFmtId="0" fontId="22" fillId="0" borderId="3" xfId="0" applyFont="1" applyBorder="1" applyProtection="1">
      <protection locked="0"/>
    </xf>
    <xf numFmtId="0" fontId="11" fillId="0" borderId="0" xfId="0" applyFont="1"/>
    <xf numFmtId="164" fontId="21" fillId="0" borderId="3" xfId="0" applyNumberFormat="1" applyFont="1" applyFill="1" applyBorder="1" applyAlignment="1" applyProtection="1">
      <alignment horizontal="center"/>
    </xf>
    <xf numFmtId="164" fontId="21" fillId="0" borderId="3" xfId="0" applyNumberFormat="1" applyFont="1" applyBorder="1" applyAlignment="1" applyProtection="1">
      <alignment horizontal="center"/>
      <protection locked="0"/>
    </xf>
    <xf numFmtId="164" fontId="12" fillId="0" borderId="12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21" fillId="0" borderId="12" xfId="0" applyNumberFormat="1" applyFont="1" applyBorder="1" applyAlignment="1" applyProtection="1">
      <alignment horizontal="center"/>
      <protection locked="0"/>
    </xf>
    <xf numFmtId="164" fontId="21" fillId="0" borderId="13" xfId="0" applyNumberFormat="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 applyProtection="1">
      <alignment horizontal="center"/>
      <protection locked="0"/>
    </xf>
    <xf numFmtId="49" fontId="19" fillId="0" borderId="0" xfId="1" applyNumberFormat="1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8" xfId="0" applyFont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1524000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50495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221922</xdr:colOff>
      <xdr:row>0</xdr:row>
      <xdr:rowOff>85072</xdr:rowOff>
    </xdr:from>
    <xdr:to>
      <xdr:col>14</xdr:col>
      <xdr:colOff>673428</xdr:colOff>
      <xdr:row>3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4122" y="85072"/>
          <a:ext cx="1768803" cy="15151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1685924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0"/>
          <a:ext cx="1666875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324331</xdr:colOff>
      <xdr:row>0</xdr:row>
      <xdr:rowOff>37447</xdr:rowOff>
    </xdr:from>
    <xdr:to>
      <xdr:col>17</xdr:col>
      <xdr:colOff>708602</xdr:colOff>
      <xdr:row>3</xdr:row>
      <xdr:rowOff>276225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39406" y="37447"/>
          <a:ext cx="2117821" cy="16580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1581150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56210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171539</xdr:colOff>
      <xdr:row>0</xdr:row>
      <xdr:rowOff>132697</xdr:rowOff>
    </xdr:from>
    <xdr:to>
      <xdr:col>17</xdr:col>
      <xdr:colOff>504824</xdr:colOff>
      <xdr:row>3</xdr:row>
      <xdr:rowOff>257175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48539" y="132697"/>
          <a:ext cx="2162085" cy="15437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1447800</xdr:colOff>
      <xdr:row>4</xdr:row>
      <xdr:rowOff>29205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428750" cy="17437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123825</xdr:colOff>
      <xdr:row>0</xdr:row>
      <xdr:rowOff>18397</xdr:rowOff>
    </xdr:from>
    <xdr:to>
      <xdr:col>16</xdr:col>
      <xdr:colOff>628650</xdr:colOff>
      <xdr:row>4</xdr:row>
      <xdr:rowOff>4081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18397"/>
          <a:ext cx="2152650" cy="17001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1952625</xdr:colOff>
      <xdr:row>2</xdr:row>
      <xdr:rowOff>358897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1943100" cy="20924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405939</xdr:colOff>
      <xdr:row>0</xdr:row>
      <xdr:rowOff>66674</xdr:rowOff>
    </xdr:from>
    <xdr:to>
      <xdr:col>6</xdr:col>
      <xdr:colOff>1076326</xdr:colOff>
      <xdr:row>2</xdr:row>
      <xdr:rowOff>247649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3914" y="66674"/>
          <a:ext cx="1841962" cy="1933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ocksport-sbgnord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tocksport-sbgnord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4" workbookViewId="0">
      <selection activeCell="M24" sqref="M24"/>
    </sheetView>
  </sheetViews>
  <sheetFormatPr baseColWidth="10" defaultRowHeight="23.25" x14ac:dyDescent="0.35"/>
  <cols>
    <col min="1" max="1" width="28.5703125" style="4" customWidth="1"/>
    <col min="2" max="2" width="11.28515625" style="4" bestFit="1" customWidth="1"/>
    <col min="3" max="3" width="8.140625" style="4" customWidth="1"/>
    <col min="4" max="4" width="2.85546875" style="4" customWidth="1"/>
    <col min="5" max="5" width="8.140625" style="4" customWidth="1"/>
    <col min="6" max="6" width="2.85546875" style="4" customWidth="1"/>
    <col min="7" max="7" width="8.140625" style="4" customWidth="1"/>
    <col min="8" max="8" width="2.85546875" style="4" customWidth="1"/>
    <col min="9" max="9" width="8.140625" style="4" customWidth="1"/>
    <col min="10" max="10" width="2.85546875" style="4" customWidth="1"/>
    <col min="11" max="11" width="13.5703125" style="4" bestFit="1" customWidth="1"/>
    <col min="12" max="12" width="4.85546875" style="4" hidden="1" customWidth="1"/>
    <col min="13" max="13" width="16.42578125" style="4" customWidth="1"/>
    <col min="14" max="14" width="2.85546875" style="4" hidden="1" customWidth="1"/>
    <col min="15" max="15" width="13.140625" style="4" customWidth="1"/>
    <col min="16" max="16" width="23.7109375" style="4" hidden="1" customWidth="1"/>
    <col min="17" max="17" width="3.28515625" style="4" customWidth="1"/>
    <col min="18" max="18" width="11.42578125" style="6"/>
    <col min="19" max="23" width="4.7109375" style="6" customWidth="1"/>
    <col min="24" max="24" width="11.42578125" style="6"/>
    <col min="25" max="16384" width="11.42578125" style="4"/>
  </cols>
  <sheetData>
    <row r="1" spans="1:24" s="8" customFormat="1" ht="44.25" x14ac:dyDescent="0.55000000000000004">
      <c r="A1" s="96" t="str">
        <f>Gesamt!A1</f>
        <v>Zipfercup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7"/>
      <c r="S1" s="7"/>
      <c r="T1" s="7"/>
      <c r="U1" s="7"/>
      <c r="V1" s="7"/>
      <c r="W1" s="7"/>
      <c r="X1" s="7"/>
    </row>
    <row r="2" spans="1:24" s="1" customFormat="1" ht="44.25" x14ac:dyDescent="0.55000000000000004">
      <c r="A2" s="97" t="s">
        <v>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5"/>
      <c r="S2" s="5"/>
      <c r="T2" s="5"/>
      <c r="U2" s="5"/>
      <c r="V2" s="5"/>
      <c r="W2" s="5"/>
      <c r="X2" s="5"/>
    </row>
    <row r="3" spans="1:24" s="1" customForma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"/>
      <c r="S3" s="5"/>
      <c r="T3" s="5"/>
      <c r="U3" s="5"/>
      <c r="V3" s="5"/>
      <c r="W3" s="5"/>
      <c r="X3" s="5"/>
    </row>
    <row r="4" spans="1:24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5"/>
      <c r="T4" s="5"/>
      <c r="U4" s="5"/>
      <c r="V4" s="5"/>
      <c r="W4" s="5"/>
      <c r="X4" s="5"/>
    </row>
    <row r="5" spans="1:24" s="34" customFormat="1" ht="28.5" customHeight="1" x14ac:dyDescent="0.2">
      <c r="A5" s="31" t="s">
        <v>26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 t="s">
        <v>0</v>
      </c>
      <c r="R5" s="35"/>
      <c r="S5" s="35"/>
      <c r="T5" s="35"/>
      <c r="U5" s="35"/>
      <c r="V5" s="35"/>
      <c r="W5" s="35"/>
      <c r="X5" s="35"/>
    </row>
    <row r="6" spans="1:24" s="34" customFormat="1" ht="15.75" thickBot="1" x14ac:dyDescent="0.25">
      <c r="A6" s="75" t="s">
        <v>33</v>
      </c>
      <c r="B6" s="32" t="s">
        <v>14</v>
      </c>
      <c r="C6" s="32">
        <v>1</v>
      </c>
      <c r="D6" s="32"/>
      <c r="E6" s="32">
        <v>2</v>
      </c>
      <c r="F6" s="32"/>
      <c r="G6" s="32">
        <v>3</v>
      </c>
      <c r="H6" s="32"/>
      <c r="I6" s="32">
        <v>4</v>
      </c>
      <c r="J6" s="32"/>
      <c r="K6" s="32" t="s">
        <v>1</v>
      </c>
      <c r="L6" s="33" t="s">
        <v>2</v>
      </c>
      <c r="M6" s="32" t="s">
        <v>3</v>
      </c>
      <c r="N6" s="35"/>
      <c r="O6" s="35"/>
      <c r="P6" s="35"/>
      <c r="Q6" s="35"/>
      <c r="R6" s="35"/>
      <c r="S6" s="35"/>
      <c r="T6" s="35"/>
    </row>
    <row r="7" spans="1:24" s="34" customFormat="1" ht="21.75" customHeight="1" thickBot="1" x14ac:dyDescent="0.3">
      <c r="A7" s="36" t="s">
        <v>4</v>
      </c>
      <c r="B7" s="37">
        <v>1</v>
      </c>
      <c r="C7" s="76" t="s">
        <v>24</v>
      </c>
      <c r="D7" s="77"/>
      <c r="E7" s="38">
        <v>2.8</v>
      </c>
      <c r="F7" s="39"/>
      <c r="G7" s="40">
        <v>2.2999999999999998</v>
      </c>
      <c r="H7" s="41"/>
      <c r="I7" s="40">
        <v>0</v>
      </c>
      <c r="J7" s="41"/>
      <c r="K7" s="54">
        <f t="shared" ref="K7:K9" si="0">SUM(C7:J7)</f>
        <v>5.0999999999999996</v>
      </c>
      <c r="L7" s="43">
        <v>2.8</v>
      </c>
      <c r="M7" s="44"/>
      <c r="N7" s="35"/>
      <c r="O7" s="45"/>
      <c r="P7" s="35"/>
      <c r="Q7" s="35"/>
      <c r="R7" s="35"/>
      <c r="S7" s="35"/>
      <c r="T7" s="35"/>
    </row>
    <row r="8" spans="1:24" s="34" customFormat="1" ht="21.75" customHeight="1" thickBot="1" x14ac:dyDescent="0.3">
      <c r="A8" s="46" t="s">
        <v>5</v>
      </c>
      <c r="B8" s="47">
        <v>2</v>
      </c>
      <c r="C8" s="48">
        <v>0</v>
      </c>
      <c r="D8" s="49"/>
      <c r="E8" s="76" t="s">
        <v>24</v>
      </c>
      <c r="F8" s="77"/>
      <c r="G8" s="50">
        <v>0</v>
      </c>
      <c r="H8" s="51"/>
      <c r="I8" s="52">
        <v>2.2999999999999998</v>
      </c>
      <c r="J8" s="53"/>
      <c r="K8" s="54">
        <f t="shared" si="0"/>
        <v>2.2999999999999998</v>
      </c>
      <c r="L8" s="55">
        <v>2.2999999999999998</v>
      </c>
      <c r="M8" s="56"/>
      <c r="N8" s="35"/>
      <c r="O8" s="45"/>
      <c r="P8" s="35"/>
      <c r="Q8" s="35"/>
      <c r="R8" s="35"/>
      <c r="S8" s="35"/>
      <c r="T8" s="35"/>
    </row>
    <row r="9" spans="1:24" s="34" customFormat="1" ht="21.75" customHeight="1" thickBot="1" x14ac:dyDescent="0.3">
      <c r="A9" s="46" t="s">
        <v>25</v>
      </c>
      <c r="B9" s="47">
        <v>3</v>
      </c>
      <c r="C9" s="48">
        <v>1.1000000000000001</v>
      </c>
      <c r="D9" s="49"/>
      <c r="E9" s="57">
        <v>2.8</v>
      </c>
      <c r="F9" s="49"/>
      <c r="G9" s="76" t="s">
        <v>24</v>
      </c>
      <c r="H9" s="77"/>
      <c r="I9" s="50">
        <v>2.8</v>
      </c>
      <c r="J9" s="51"/>
      <c r="K9" s="54">
        <f t="shared" si="0"/>
        <v>6.6999999999999993</v>
      </c>
      <c r="L9" s="55">
        <v>1.1000000000000001</v>
      </c>
      <c r="M9" s="56"/>
      <c r="N9" s="35"/>
      <c r="O9" s="35"/>
      <c r="P9" s="35"/>
      <c r="Q9" s="35"/>
      <c r="R9" s="35"/>
      <c r="S9" s="35"/>
      <c r="T9" s="35"/>
    </row>
    <row r="10" spans="1:24" s="34" customFormat="1" ht="21.75" customHeight="1" thickBot="1" x14ac:dyDescent="0.3">
      <c r="A10" s="46" t="s">
        <v>7</v>
      </c>
      <c r="B10" s="47">
        <v>4</v>
      </c>
      <c r="C10" s="58">
        <v>2.8</v>
      </c>
      <c r="D10" s="59"/>
      <c r="E10" s="57">
        <v>1.1000000000000001</v>
      </c>
      <c r="F10" s="49"/>
      <c r="G10" s="57">
        <v>0</v>
      </c>
      <c r="H10" s="49"/>
      <c r="I10" s="76" t="s">
        <v>24</v>
      </c>
      <c r="J10" s="77"/>
      <c r="K10" s="54">
        <f>SUM(C10:J10)</f>
        <v>3.9</v>
      </c>
      <c r="L10" s="60"/>
      <c r="M10" s="56"/>
      <c r="N10" s="35"/>
      <c r="O10" s="35"/>
      <c r="P10" s="35"/>
      <c r="Q10" s="35"/>
      <c r="R10" s="35"/>
      <c r="S10" s="35"/>
      <c r="T10" s="35"/>
    </row>
    <row r="11" spans="1:24" s="61" customFormat="1" ht="10.5" customHeight="1" x14ac:dyDescent="0.25">
      <c r="R11" s="62"/>
      <c r="S11" s="63"/>
      <c r="T11" s="63"/>
      <c r="U11" s="63"/>
      <c r="V11" s="63"/>
      <c r="W11" s="63"/>
      <c r="X11" s="62"/>
    </row>
    <row r="12" spans="1:24" s="64" customFormat="1" ht="21.75" customHeight="1" x14ac:dyDescent="0.25">
      <c r="B12" s="64" t="s">
        <v>32</v>
      </c>
      <c r="E12" s="65"/>
      <c r="R12" s="66"/>
      <c r="S12" s="63"/>
      <c r="T12" s="63"/>
      <c r="U12" s="63"/>
      <c r="V12" s="63"/>
      <c r="W12" s="63"/>
      <c r="X12" s="62"/>
    </row>
    <row r="13" spans="1:24" s="67" customFormat="1" ht="15.75" x14ac:dyDescent="0.25">
      <c r="B13" s="64" t="s">
        <v>30</v>
      </c>
      <c r="C13" s="68" t="s">
        <v>8</v>
      </c>
      <c r="D13" s="64"/>
      <c r="E13" s="68" t="s">
        <v>12</v>
      </c>
      <c r="F13" s="64"/>
      <c r="G13" s="68" t="s">
        <v>13</v>
      </c>
      <c r="H13" s="64"/>
      <c r="I13" s="65"/>
      <c r="J13" s="69"/>
      <c r="K13" s="65"/>
      <c r="R13" s="70"/>
      <c r="S13" s="71"/>
      <c r="T13" s="71"/>
      <c r="U13" s="71"/>
      <c r="V13" s="71"/>
      <c r="W13" s="71"/>
      <c r="X13" s="72"/>
    </row>
    <row r="14" spans="1:24" s="67" customFormat="1" ht="15.75" x14ac:dyDescent="0.25">
      <c r="B14" s="64" t="s">
        <v>31</v>
      </c>
      <c r="C14" s="68" t="s">
        <v>10</v>
      </c>
      <c r="D14" s="64"/>
      <c r="E14" s="68" t="s">
        <v>11</v>
      </c>
      <c r="F14" s="64"/>
      <c r="G14" s="68" t="s">
        <v>9</v>
      </c>
      <c r="H14" s="64"/>
      <c r="I14" s="65"/>
      <c r="J14" s="69"/>
      <c r="K14" s="65"/>
      <c r="R14" s="70"/>
      <c r="S14" s="71"/>
      <c r="T14" s="71"/>
      <c r="U14" s="71"/>
      <c r="V14" s="71"/>
      <c r="W14" s="71"/>
      <c r="X14" s="72"/>
    </row>
    <row r="15" spans="1:24" s="73" customFormat="1" ht="9.75" customHeight="1" x14ac:dyDescent="0.25">
      <c r="R15" s="74"/>
      <c r="S15" s="74"/>
      <c r="T15" s="74"/>
      <c r="U15" s="74"/>
      <c r="V15" s="74"/>
      <c r="W15" s="74"/>
      <c r="X15" s="74"/>
    </row>
    <row r="16" spans="1:24" s="34" customFormat="1" ht="21.75" customHeight="1" thickBot="1" x14ac:dyDescent="0.25">
      <c r="A16" s="75" t="s">
        <v>39</v>
      </c>
      <c r="B16" s="32" t="s">
        <v>14</v>
      </c>
      <c r="C16" s="32">
        <v>1</v>
      </c>
      <c r="D16" s="32"/>
      <c r="E16" s="32">
        <v>2</v>
      </c>
      <c r="F16" s="32"/>
      <c r="G16" s="32">
        <v>3</v>
      </c>
      <c r="H16" s="32"/>
      <c r="I16" s="32">
        <v>4</v>
      </c>
      <c r="J16" s="32"/>
      <c r="K16" s="32" t="s">
        <v>1</v>
      </c>
      <c r="L16" s="33" t="s">
        <v>2</v>
      </c>
      <c r="M16" s="32" t="s">
        <v>1</v>
      </c>
      <c r="N16" s="35"/>
      <c r="O16" s="35"/>
      <c r="P16" s="35"/>
      <c r="Q16" s="35"/>
      <c r="R16" s="35"/>
      <c r="S16" s="35"/>
      <c r="T16" s="35"/>
    </row>
    <row r="17" spans="1:24" s="34" customFormat="1" ht="21.75" customHeight="1" thickBot="1" x14ac:dyDescent="0.3">
      <c r="A17" s="36" t="s">
        <v>4</v>
      </c>
      <c r="B17" s="37">
        <v>1</v>
      </c>
      <c r="C17" s="76" t="s">
        <v>24</v>
      </c>
      <c r="D17" s="77"/>
      <c r="E17" s="38">
        <v>2.2999999999999998</v>
      </c>
      <c r="F17" s="39"/>
      <c r="G17" s="40">
        <v>2.2999999999999998</v>
      </c>
      <c r="H17" s="41"/>
      <c r="I17" s="40">
        <v>1.1000000000000001</v>
      </c>
      <c r="J17" s="78"/>
      <c r="K17" s="87">
        <f>SUM(C17:J17)</f>
        <v>5.6999999999999993</v>
      </c>
      <c r="L17" s="43">
        <v>2.8</v>
      </c>
      <c r="M17" s="88">
        <f>K7+K17</f>
        <v>10.799999999999999</v>
      </c>
      <c r="N17" s="35"/>
      <c r="O17" s="45"/>
      <c r="P17" s="35"/>
      <c r="Q17" s="35"/>
      <c r="R17" s="35"/>
      <c r="S17" s="35"/>
      <c r="T17" s="35"/>
    </row>
    <row r="18" spans="1:24" s="34" customFormat="1" ht="21.75" customHeight="1" thickBot="1" x14ac:dyDescent="0.3">
      <c r="A18" s="46" t="s">
        <v>5</v>
      </c>
      <c r="B18" s="47">
        <v>2</v>
      </c>
      <c r="C18" s="48">
        <v>1.1000000000000001</v>
      </c>
      <c r="D18" s="49"/>
      <c r="E18" s="76" t="s">
        <v>24</v>
      </c>
      <c r="F18" s="77"/>
      <c r="G18" s="50">
        <v>0</v>
      </c>
      <c r="H18" s="51"/>
      <c r="I18" s="52">
        <v>0</v>
      </c>
      <c r="J18" s="79"/>
      <c r="K18" s="87">
        <f t="shared" ref="K18:K20" si="1">SUM(C18:J18)</f>
        <v>1.1000000000000001</v>
      </c>
      <c r="L18" s="55">
        <v>2.2999999999999998</v>
      </c>
      <c r="M18" s="88">
        <f t="shared" ref="M18:M20" si="2">K8+K18</f>
        <v>3.4</v>
      </c>
      <c r="N18" s="35"/>
      <c r="O18" s="45"/>
      <c r="P18" s="35"/>
      <c r="Q18" s="35"/>
      <c r="R18" s="35"/>
      <c r="S18" s="35"/>
      <c r="T18" s="35"/>
    </row>
    <row r="19" spans="1:24" s="34" customFormat="1" ht="21.75" customHeight="1" thickBot="1" x14ac:dyDescent="0.3">
      <c r="A19" s="46" t="s">
        <v>25</v>
      </c>
      <c r="B19" s="47">
        <v>3</v>
      </c>
      <c r="C19" s="48">
        <v>1.1000000000000001</v>
      </c>
      <c r="D19" s="49"/>
      <c r="E19" s="57">
        <v>2.8</v>
      </c>
      <c r="F19" s="49"/>
      <c r="G19" s="76" t="s">
        <v>24</v>
      </c>
      <c r="H19" s="77"/>
      <c r="I19" s="50">
        <v>0</v>
      </c>
      <c r="J19" s="80"/>
      <c r="K19" s="87">
        <f t="shared" si="1"/>
        <v>3.9</v>
      </c>
      <c r="L19" s="55">
        <v>1.1000000000000001</v>
      </c>
      <c r="M19" s="88">
        <f t="shared" si="2"/>
        <v>10.6</v>
      </c>
      <c r="N19" s="35"/>
      <c r="O19" s="35"/>
      <c r="P19" s="35"/>
      <c r="Q19" s="35"/>
      <c r="R19" s="35"/>
      <c r="S19" s="35"/>
      <c r="T19" s="35"/>
    </row>
    <row r="20" spans="1:24" s="34" customFormat="1" ht="21.75" customHeight="1" thickBot="1" x14ac:dyDescent="0.3">
      <c r="A20" s="46" t="s">
        <v>7</v>
      </c>
      <c r="B20" s="47">
        <v>4</v>
      </c>
      <c r="C20" s="58">
        <v>2.2999999999999998</v>
      </c>
      <c r="D20" s="59"/>
      <c r="E20" s="57">
        <v>2.8</v>
      </c>
      <c r="F20" s="49"/>
      <c r="G20" s="57">
        <v>2.8</v>
      </c>
      <c r="H20" s="49"/>
      <c r="I20" s="76" t="s">
        <v>24</v>
      </c>
      <c r="J20" s="81"/>
      <c r="K20" s="87">
        <f t="shared" si="1"/>
        <v>7.8999999999999995</v>
      </c>
      <c r="L20" s="60"/>
      <c r="M20" s="88">
        <f t="shared" si="2"/>
        <v>11.799999999999999</v>
      </c>
      <c r="N20" s="35"/>
      <c r="O20" s="35"/>
      <c r="P20" s="35"/>
      <c r="Q20" s="35"/>
      <c r="R20" s="35"/>
      <c r="S20" s="35"/>
      <c r="T20" s="35"/>
    </row>
    <row r="21" spans="1:24" s="61" customFormat="1" ht="11.25" customHeight="1" x14ac:dyDescent="0.25">
      <c r="R21" s="62"/>
      <c r="S21" s="62"/>
      <c r="T21" s="62"/>
      <c r="U21" s="62"/>
      <c r="V21" s="62"/>
      <c r="W21" s="62"/>
      <c r="X21" s="62"/>
    </row>
    <row r="22" spans="1:24" s="61" customFormat="1" ht="15.75" x14ac:dyDescent="0.25">
      <c r="B22" s="64" t="s">
        <v>32</v>
      </c>
      <c r="C22" s="64"/>
      <c r="D22" s="64"/>
      <c r="E22" s="64"/>
      <c r="F22" s="64"/>
      <c r="G22" s="64"/>
      <c r="H22" s="64"/>
      <c r="I22" s="64"/>
      <c r="J22" s="64"/>
      <c r="K22" s="64"/>
      <c r="R22" s="62"/>
      <c r="S22" s="62"/>
      <c r="T22" s="62"/>
      <c r="U22" s="62"/>
      <c r="V22" s="62"/>
      <c r="W22" s="62"/>
      <c r="X22" s="62"/>
    </row>
    <row r="23" spans="1:24" s="61" customFormat="1" ht="15.75" x14ac:dyDescent="0.25">
      <c r="B23" s="64" t="s">
        <v>30</v>
      </c>
      <c r="C23" s="68" t="s">
        <v>35</v>
      </c>
      <c r="D23" s="64"/>
      <c r="E23" s="68" t="s">
        <v>37</v>
      </c>
      <c r="F23" s="64"/>
      <c r="G23" s="68" t="s">
        <v>9</v>
      </c>
      <c r="H23" s="64"/>
      <c r="O23" s="62"/>
      <c r="P23" s="62"/>
      <c r="Q23" s="62"/>
      <c r="R23" s="62"/>
      <c r="S23" s="62"/>
      <c r="T23" s="62"/>
      <c r="U23" s="62"/>
    </row>
    <row r="24" spans="1:24" s="61" customFormat="1" ht="15.75" x14ac:dyDescent="0.25">
      <c r="B24" s="64" t="s">
        <v>31</v>
      </c>
      <c r="C24" s="68" t="s">
        <v>34</v>
      </c>
      <c r="D24" s="64"/>
      <c r="E24" s="68" t="s">
        <v>36</v>
      </c>
      <c r="F24" s="64"/>
      <c r="G24" s="68" t="s">
        <v>38</v>
      </c>
      <c r="H24" s="64"/>
      <c r="O24" s="62"/>
      <c r="P24" s="62"/>
      <c r="Q24" s="62"/>
      <c r="R24" s="62"/>
      <c r="S24" s="62"/>
      <c r="T24" s="62"/>
      <c r="U24" s="62"/>
    </row>
    <row r="25" spans="1:24" x14ac:dyDescent="0.35">
      <c r="C25" s="29"/>
      <c r="D25" s="30"/>
      <c r="E25" s="29"/>
      <c r="F25" s="30"/>
      <c r="G25" s="29"/>
    </row>
    <row r="26" spans="1:24" s="28" customFormat="1" ht="21.75" customHeight="1" x14ac:dyDescent="0.3">
      <c r="A26" s="95" t="s">
        <v>16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27"/>
      <c r="S26" s="26"/>
      <c r="T26" s="26"/>
      <c r="U26" s="26"/>
      <c r="V26" s="26"/>
      <c r="W26" s="26"/>
      <c r="X26" s="25"/>
    </row>
  </sheetData>
  <mergeCells count="3">
    <mergeCell ref="A26:Q26"/>
    <mergeCell ref="A1:Q1"/>
    <mergeCell ref="A2:Q2"/>
  </mergeCells>
  <hyperlinks>
    <hyperlink ref="A26" r:id="rId1"/>
  </hyperlinks>
  <pageMargins left="0.43" right="0.47" top="0.48" bottom="0.35" header="0.31496062992125984" footer="0.31496062992125984"/>
  <pageSetup paperSize="9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4" workbookViewId="0">
      <selection activeCell="A26" sqref="A26:Q26"/>
    </sheetView>
  </sheetViews>
  <sheetFormatPr baseColWidth="10" defaultRowHeight="23.25" x14ac:dyDescent="0.35"/>
  <cols>
    <col min="1" max="1" width="28.140625" style="4" customWidth="1"/>
    <col min="2" max="2" width="9.42578125" style="4" bestFit="1" customWidth="1"/>
    <col min="3" max="3" width="9.85546875" style="4" customWidth="1"/>
    <col min="4" max="4" width="2.85546875" style="4" customWidth="1"/>
    <col min="5" max="5" width="9.85546875" style="4" customWidth="1"/>
    <col min="6" max="6" width="2.85546875" style="4" customWidth="1"/>
    <col min="7" max="7" width="9.85546875" style="4" customWidth="1"/>
    <col min="8" max="8" width="2.85546875" style="4" customWidth="1"/>
    <col min="9" max="9" width="9.85546875" style="4" customWidth="1"/>
    <col min="10" max="10" width="2.85546875" style="4" hidden="1" customWidth="1"/>
    <col min="11" max="11" width="9.140625" style="4" customWidth="1"/>
    <col min="12" max="12" width="8.140625" style="4" hidden="1" customWidth="1"/>
    <col min="13" max="13" width="10.140625" style="4" customWidth="1"/>
    <col min="14" max="14" width="2.85546875" style="4" customWidth="1"/>
    <col min="15" max="15" width="13" style="4" customWidth="1"/>
    <col min="16" max="16" width="23.7109375" style="4" hidden="1" customWidth="1"/>
    <col min="17" max="17" width="11.42578125" style="4" hidden="1" customWidth="1"/>
    <col min="18" max="18" width="11.42578125" style="6"/>
    <col min="19" max="23" width="4.7109375" style="6" customWidth="1"/>
    <col min="24" max="24" width="11.42578125" style="6"/>
    <col min="25" max="16384" width="11.42578125" style="4"/>
  </cols>
  <sheetData>
    <row r="1" spans="1:24" s="8" customFormat="1" ht="44.25" x14ac:dyDescent="0.55000000000000004">
      <c r="A1" s="96" t="str">
        <f>Anthering!A1</f>
        <v>Zipfercup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7"/>
      <c r="S1" s="7"/>
      <c r="T1" s="7"/>
      <c r="U1" s="7"/>
      <c r="V1" s="7"/>
      <c r="W1" s="7"/>
      <c r="X1" s="7"/>
    </row>
    <row r="2" spans="1:24" s="1" customFormat="1" ht="44.25" x14ac:dyDescent="0.55000000000000004">
      <c r="A2" s="97" t="s">
        <v>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5"/>
      <c r="S2" s="5"/>
      <c r="T2" s="5"/>
      <c r="U2" s="5"/>
      <c r="V2" s="5"/>
      <c r="W2" s="5"/>
      <c r="X2" s="5"/>
    </row>
    <row r="3" spans="1:24" s="1" customForma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"/>
      <c r="S3" s="5"/>
      <c r="T3" s="5"/>
      <c r="U3" s="5"/>
      <c r="V3" s="5"/>
      <c r="W3" s="5"/>
      <c r="X3" s="5"/>
    </row>
    <row r="4" spans="1:24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5"/>
      <c r="T4" s="5"/>
      <c r="U4" s="5"/>
      <c r="V4" s="5"/>
      <c r="W4" s="5"/>
      <c r="X4" s="5"/>
    </row>
    <row r="5" spans="1:24" s="1" customFormat="1" ht="28.5" customHeight="1" x14ac:dyDescent="0.35">
      <c r="A5" s="9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5"/>
      <c r="S5" s="5"/>
      <c r="T5" s="5"/>
      <c r="U5" s="5"/>
      <c r="V5" s="5"/>
      <c r="W5" s="5"/>
      <c r="X5" s="5"/>
    </row>
    <row r="6" spans="1:24" s="34" customFormat="1" ht="15.75" thickBot="1" x14ac:dyDescent="0.25">
      <c r="A6" s="75" t="s">
        <v>33</v>
      </c>
      <c r="B6" s="32" t="s">
        <v>14</v>
      </c>
      <c r="C6" s="32">
        <v>1</v>
      </c>
      <c r="D6" s="32"/>
      <c r="E6" s="32">
        <v>2</v>
      </c>
      <c r="F6" s="32"/>
      <c r="G6" s="32">
        <v>3</v>
      </c>
      <c r="H6" s="32"/>
      <c r="I6" s="32">
        <v>4</v>
      </c>
      <c r="J6" s="32"/>
      <c r="K6" s="32" t="s">
        <v>1</v>
      </c>
      <c r="L6" s="33" t="s">
        <v>2</v>
      </c>
      <c r="M6" s="32" t="s">
        <v>3</v>
      </c>
      <c r="N6" s="35"/>
      <c r="O6" s="35"/>
      <c r="P6" s="35"/>
      <c r="Q6" s="35"/>
      <c r="R6" s="35"/>
      <c r="S6" s="35"/>
      <c r="T6" s="35"/>
    </row>
    <row r="7" spans="1:24" s="34" customFormat="1" ht="21.75" customHeight="1" thickBot="1" x14ac:dyDescent="0.3">
      <c r="A7" s="85" t="s">
        <v>5</v>
      </c>
      <c r="B7" s="37">
        <v>1</v>
      </c>
      <c r="C7" s="76" t="s">
        <v>24</v>
      </c>
      <c r="D7" s="77"/>
      <c r="E7" s="38">
        <v>2.8</v>
      </c>
      <c r="F7" s="39"/>
      <c r="G7" s="40">
        <v>1.1000000000000001</v>
      </c>
      <c r="H7" s="41"/>
      <c r="I7" s="40">
        <v>2.8</v>
      </c>
      <c r="J7" s="78"/>
      <c r="K7" s="42">
        <f>SUM(C7:J7)</f>
        <v>6.6999999999999993</v>
      </c>
      <c r="L7" s="82">
        <v>2.8</v>
      </c>
      <c r="M7" s="44"/>
      <c r="N7" s="35"/>
      <c r="O7" s="45"/>
      <c r="P7" s="35"/>
      <c r="Q7" s="35"/>
      <c r="R7" s="35"/>
      <c r="S7" s="35"/>
      <c r="T7" s="35"/>
    </row>
    <row r="8" spans="1:24" s="34" customFormat="1" ht="21.75" customHeight="1" thickBot="1" x14ac:dyDescent="0.3">
      <c r="A8" s="85" t="s">
        <v>25</v>
      </c>
      <c r="B8" s="47">
        <v>2</v>
      </c>
      <c r="C8" s="48">
        <f>IF(E7="","",IF(E7=$L$7,0,IF(E7=$L$8,1.1,IF(E7=$L$9,2.3,IF(E7=0,2.8,"falsch")))))</f>
        <v>0</v>
      </c>
      <c r="D8" s="49"/>
      <c r="E8" s="76" t="s">
        <v>24</v>
      </c>
      <c r="F8" s="77"/>
      <c r="G8" s="50">
        <v>2.2999999999999998</v>
      </c>
      <c r="H8" s="51"/>
      <c r="I8" s="52">
        <v>2.8</v>
      </c>
      <c r="J8" s="79"/>
      <c r="K8" s="54">
        <f>SUM(C8:J8)</f>
        <v>5.0999999999999996</v>
      </c>
      <c r="L8" s="83">
        <v>2.2999999999999998</v>
      </c>
      <c r="M8" s="56"/>
      <c r="N8" s="35"/>
      <c r="O8" s="45"/>
      <c r="P8" s="35"/>
      <c r="Q8" s="35"/>
      <c r="R8" s="35"/>
      <c r="S8" s="35"/>
      <c r="T8" s="35"/>
    </row>
    <row r="9" spans="1:24" s="34" customFormat="1" ht="21.75" customHeight="1" thickBot="1" x14ac:dyDescent="0.3">
      <c r="A9" s="85" t="s">
        <v>7</v>
      </c>
      <c r="B9" s="47">
        <v>3</v>
      </c>
      <c r="C9" s="48">
        <f>IF(G7="","",IF(G7=$L$7,0,IF(G7=$L$8,1.1,IF(G7=$L$9,2.3,IF(G7=0,2.8,"falsch")))))</f>
        <v>2.2999999999999998</v>
      </c>
      <c r="D9" s="49"/>
      <c r="E9" s="57">
        <f>IF(G8="","",IF(G8=$L$7,0,IF(G8=$L$8,1.1,IF(G8=$L$9,2.3,IF(G8=0,2.8,"falsch")))))</f>
        <v>1.1000000000000001</v>
      </c>
      <c r="F9" s="49"/>
      <c r="G9" s="76" t="s">
        <v>24</v>
      </c>
      <c r="H9" s="77"/>
      <c r="I9" s="50">
        <v>2.8</v>
      </c>
      <c r="J9" s="80"/>
      <c r="K9" s="54">
        <f>SUM(C9:I9)</f>
        <v>6.1999999999999993</v>
      </c>
      <c r="L9" s="83">
        <v>1.1000000000000001</v>
      </c>
      <c r="M9" s="56"/>
      <c r="N9" s="35"/>
      <c r="O9" s="35"/>
      <c r="P9" s="35"/>
      <c r="Q9" s="35"/>
      <c r="R9" s="35"/>
      <c r="S9" s="35"/>
      <c r="T9" s="35"/>
    </row>
    <row r="10" spans="1:24" s="34" customFormat="1" ht="21.75" customHeight="1" thickBot="1" x14ac:dyDescent="0.3">
      <c r="A10" s="85" t="s">
        <v>4</v>
      </c>
      <c r="B10" s="47">
        <v>4</v>
      </c>
      <c r="C10" s="58">
        <f>IF(I7="","",IF(I7=$L$7,0,IF(I7=$L$8,1.1,IF(I7=$L$9,2.3,IF(I7=0,2.8,"falsch")))))</f>
        <v>0</v>
      </c>
      <c r="D10" s="59"/>
      <c r="E10" s="57">
        <f>IF(I8="","",IF(I8=$L$7,0,IF(I8=$L$8,1.1,IF(I8=$L$9,2.3,IF(I8=0,2.8,"falsch")))))</f>
        <v>0</v>
      </c>
      <c r="F10" s="49"/>
      <c r="G10" s="57">
        <f>IF(I9="","",IF(I9=$L$7,0,IF(I9=$L$8,1.1,IF(I9=$L$9,2.3,IF(I9=0,2.8,"falsch")))))</f>
        <v>0</v>
      </c>
      <c r="H10" s="49"/>
      <c r="I10" s="76" t="s">
        <v>24</v>
      </c>
      <c r="J10" s="81"/>
      <c r="K10" s="54">
        <f>SUM(C10:J10)</f>
        <v>0</v>
      </c>
      <c r="L10" s="84"/>
      <c r="M10" s="56"/>
      <c r="N10" s="35"/>
      <c r="O10" s="35"/>
      <c r="P10" s="35"/>
      <c r="Q10" s="35"/>
      <c r="R10" s="35"/>
      <c r="S10" s="35"/>
      <c r="T10" s="35"/>
    </row>
    <row r="11" spans="1:24" s="61" customFormat="1" ht="10.5" customHeight="1" x14ac:dyDescent="0.25">
      <c r="R11" s="62"/>
      <c r="S11" s="63"/>
      <c r="T11" s="63"/>
      <c r="U11" s="63"/>
      <c r="V11" s="63"/>
      <c r="W11" s="63"/>
      <c r="X11" s="62"/>
    </row>
    <row r="12" spans="1:24" s="64" customFormat="1" ht="21.75" customHeight="1" x14ac:dyDescent="0.25">
      <c r="B12" s="64" t="s">
        <v>32</v>
      </c>
      <c r="E12" s="65"/>
      <c r="R12" s="66"/>
      <c r="S12" s="63"/>
      <c r="T12" s="63"/>
      <c r="U12" s="63"/>
      <c r="V12" s="63"/>
      <c r="W12" s="63"/>
      <c r="X12" s="62"/>
    </row>
    <row r="13" spans="1:24" s="67" customFormat="1" ht="15.75" x14ac:dyDescent="0.25">
      <c r="B13" s="64" t="s">
        <v>30</v>
      </c>
      <c r="C13" s="68" t="s">
        <v>8</v>
      </c>
      <c r="D13" s="64"/>
      <c r="E13" s="68" t="s">
        <v>12</v>
      </c>
      <c r="F13" s="64"/>
      <c r="G13" s="68" t="s">
        <v>13</v>
      </c>
      <c r="H13" s="64"/>
      <c r="I13" s="65"/>
      <c r="J13" s="69"/>
      <c r="K13" s="65"/>
      <c r="R13" s="70"/>
      <c r="S13" s="71"/>
      <c r="T13" s="71"/>
      <c r="U13" s="71"/>
      <c r="V13" s="71"/>
      <c r="W13" s="71"/>
      <c r="X13" s="72"/>
    </row>
    <row r="14" spans="1:24" s="67" customFormat="1" ht="15.75" x14ac:dyDescent="0.25">
      <c r="B14" s="64" t="s">
        <v>31</v>
      </c>
      <c r="C14" s="68" t="s">
        <v>10</v>
      </c>
      <c r="D14" s="64"/>
      <c r="E14" s="68" t="s">
        <v>11</v>
      </c>
      <c r="F14" s="64"/>
      <c r="G14" s="68" t="s">
        <v>9</v>
      </c>
      <c r="H14" s="64"/>
      <c r="I14" s="65"/>
      <c r="J14" s="69"/>
      <c r="K14" s="65"/>
      <c r="R14" s="70"/>
      <c r="S14" s="71"/>
      <c r="T14" s="71"/>
      <c r="U14" s="71"/>
      <c r="V14" s="71"/>
      <c r="W14" s="71"/>
      <c r="X14" s="72"/>
    </row>
    <row r="15" spans="1:24" s="73" customFormat="1" ht="9.75" customHeight="1" x14ac:dyDescent="0.25">
      <c r="R15" s="74"/>
      <c r="S15" s="74"/>
      <c r="T15" s="74"/>
      <c r="U15" s="74"/>
      <c r="V15" s="74"/>
      <c r="W15" s="74"/>
      <c r="X15" s="74"/>
    </row>
    <row r="16" spans="1:24" s="34" customFormat="1" ht="21.75" customHeight="1" thickBot="1" x14ac:dyDescent="0.25">
      <c r="A16" s="75" t="s">
        <v>39</v>
      </c>
      <c r="B16" s="32" t="s">
        <v>14</v>
      </c>
      <c r="C16" s="32">
        <v>1</v>
      </c>
      <c r="D16" s="32"/>
      <c r="E16" s="32">
        <v>2</v>
      </c>
      <c r="F16" s="32"/>
      <c r="G16" s="32">
        <v>3</v>
      </c>
      <c r="H16" s="32"/>
      <c r="I16" s="32">
        <v>4</v>
      </c>
      <c r="J16" s="32"/>
      <c r="K16" s="32" t="s">
        <v>1</v>
      </c>
      <c r="L16" s="33" t="s">
        <v>2</v>
      </c>
      <c r="M16" s="32" t="s">
        <v>1</v>
      </c>
      <c r="N16" s="35"/>
      <c r="O16" s="35"/>
      <c r="P16" s="35"/>
      <c r="Q16" s="35"/>
      <c r="R16" s="35"/>
      <c r="S16" s="35"/>
      <c r="T16" s="35"/>
    </row>
    <row r="17" spans="1:24" s="34" customFormat="1" ht="21.75" customHeight="1" thickBot="1" x14ac:dyDescent="0.3">
      <c r="A17" s="85" t="s">
        <v>5</v>
      </c>
      <c r="B17" s="37">
        <v>1</v>
      </c>
      <c r="C17" s="76" t="s">
        <v>24</v>
      </c>
      <c r="D17" s="77"/>
      <c r="E17" s="38">
        <v>2.2999999999999998</v>
      </c>
      <c r="F17" s="39"/>
      <c r="G17" s="40">
        <v>1.1000000000000001</v>
      </c>
      <c r="H17" s="41"/>
      <c r="I17" s="40">
        <v>2.2999999999999998</v>
      </c>
      <c r="J17" s="41"/>
      <c r="K17" s="42">
        <f>SUM(C17:J17)</f>
        <v>5.6999999999999993</v>
      </c>
      <c r="L17" s="43">
        <v>2.8</v>
      </c>
      <c r="M17" s="92">
        <f>K17+K7</f>
        <v>12.399999999999999</v>
      </c>
      <c r="N17" s="35"/>
      <c r="O17" s="45"/>
      <c r="P17" s="35"/>
      <c r="Q17" s="35"/>
      <c r="R17" s="35"/>
      <c r="S17" s="35"/>
      <c r="T17" s="35"/>
    </row>
    <row r="18" spans="1:24" s="34" customFormat="1" ht="21.75" customHeight="1" thickBot="1" x14ac:dyDescent="0.3">
      <c r="A18" s="85" t="s">
        <v>25</v>
      </c>
      <c r="B18" s="47">
        <v>2</v>
      </c>
      <c r="C18" s="48">
        <v>1.1000000000000001</v>
      </c>
      <c r="D18" s="49"/>
      <c r="E18" s="76" t="s">
        <v>24</v>
      </c>
      <c r="F18" s="77"/>
      <c r="G18" s="50">
        <v>2.2999999999999998</v>
      </c>
      <c r="H18" s="51"/>
      <c r="I18" s="52">
        <v>0</v>
      </c>
      <c r="J18" s="53"/>
      <c r="K18" s="54">
        <f>SUM(C18:J18)</f>
        <v>3.4</v>
      </c>
      <c r="L18" s="55">
        <v>2.2999999999999998</v>
      </c>
      <c r="M18" s="93">
        <f t="shared" ref="M18:M20" si="0">K18+K8</f>
        <v>8.5</v>
      </c>
      <c r="N18" s="35"/>
      <c r="O18" s="45"/>
      <c r="P18" s="35"/>
      <c r="Q18" s="35"/>
      <c r="R18" s="35"/>
      <c r="S18" s="35"/>
      <c r="T18" s="35"/>
    </row>
    <row r="19" spans="1:24" s="34" customFormat="1" ht="21.75" customHeight="1" thickBot="1" x14ac:dyDescent="0.3">
      <c r="A19" s="85" t="s">
        <v>7</v>
      </c>
      <c r="B19" s="47">
        <v>3</v>
      </c>
      <c r="C19" s="48">
        <v>2.2999999999999998</v>
      </c>
      <c r="D19" s="49"/>
      <c r="E19" s="57">
        <v>1.1000000000000001</v>
      </c>
      <c r="F19" s="49"/>
      <c r="G19" s="76" t="s">
        <v>24</v>
      </c>
      <c r="H19" s="77"/>
      <c r="I19" s="50">
        <v>2.8</v>
      </c>
      <c r="J19" s="51"/>
      <c r="K19" s="54">
        <f>SUM(C19:I19)</f>
        <v>6.1999999999999993</v>
      </c>
      <c r="L19" s="55">
        <v>1.1000000000000001</v>
      </c>
      <c r="M19" s="93">
        <f t="shared" si="0"/>
        <v>12.399999999999999</v>
      </c>
      <c r="N19" s="35"/>
      <c r="O19" s="35"/>
      <c r="P19" s="35"/>
      <c r="Q19" s="35"/>
      <c r="R19" s="35"/>
      <c r="S19" s="35"/>
      <c r="T19" s="35"/>
    </row>
    <row r="20" spans="1:24" s="34" customFormat="1" ht="21.75" customHeight="1" thickBot="1" x14ac:dyDescent="0.3">
      <c r="A20" s="85" t="s">
        <v>4</v>
      </c>
      <c r="B20" s="47">
        <v>4</v>
      </c>
      <c r="C20" s="58">
        <v>1.1000000000000001</v>
      </c>
      <c r="D20" s="59"/>
      <c r="E20" s="57">
        <v>2.8</v>
      </c>
      <c r="F20" s="49"/>
      <c r="G20" s="57">
        <v>0</v>
      </c>
      <c r="H20" s="49"/>
      <c r="I20" s="76" t="s">
        <v>24</v>
      </c>
      <c r="J20" s="77"/>
      <c r="K20" s="54">
        <f>SUM(C20:J20)</f>
        <v>3.9</v>
      </c>
      <c r="L20" s="60"/>
      <c r="M20" s="94">
        <f t="shared" si="0"/>
        <v>3.9</v>
      </c>
      <c r="N20" s="35"/>
      <c r="O20" s="35"/>
      <c r="P20" s="35"/>
      <c r="Q20" s="35"/>
      <c r="R20" s="35"/>
      <c r="S20" s="35"/>
      <c r="T20" s="35"/>
    </row>
    <row r="21" spans="1:24" s="61" customFormat="1" ht="11.25" customHeight="1" x14ac:dyDescent="0.25">
      <c r="R21" s="62"/>
      <c r="S21" s="62"/>
      <c r="T21" s="62"/>
      <c r="U21" s="62"/>
      <c r="V21" s="62"/>
      <c r="W21" s="62"/>
      <c r="X21" s="62"/>
    </row>
    <row r="22" spans="1:24" s="61" customFormat="1" ht="15.75" x14ac:dyDescent="0.25">
      <c r="B22" s="64" t="s">
        <v>32</v>
      </c>
      <c r="C22" s="64"/>
      <c r="D22" s="64"/>
      <c r="E22" s="64"/>
      <c r="F22" s="64"/>
      <c r="G22" s="64"/>
      <c r="H22" s="64"/>
      <c r="I22" s="64"/>
      <c r="J22" s="64"/>
      <c r="K22" s="64"/>
      <c r="R22" s="62"/>
      <c r="S22" s="62"/>
      <c r="T22" s="62"/>
      <c r="U22" s="62"/>
      <c r="V22" s="62"/>
      <c r="W22" s="62"/>
      <c r="X22" s="62"/>
    </row>
    <row r="23" spans="1:24" s="61" customFormat="1" ht="15.75" x14ac:dyDescent="0.25">
      <c r="B23" s="64" t="s">
        <v>30</v>
      </c>
      <c r="C23" s="68" t="s">
        <v>35</v>
      </c>
      <c r="D23" s="64"/>
      <c r="E23" s="68" t="s">
        <v>37</v>
      </c>
      <c r="F23" s="64"/>
      <c r="G23" s="68" t="s">
        <v>9</v>
      </c>
      <c r="H23" s="64"/>
      <c r="O23" s="62"/>
      <c r="P23" s="62"/>
      <c r="Q23" s="62"/>
      <c r="R23" s="62"/>
      <c r="S23" s="62"/>
      <c r="T23" s="62"/>
      <c r="U23" s="62"/>
    </row>
    <row r="24" spans="1:24" s="61" customFormat="1" ht="15.75" x14ac:dyDescent="0.25">
      <c r="B24" s="64" t="s">
        <v>31</v>
      </c>
      <c r="C24" s="68" t="s">
        <v>34</v>
      </c>
      <c r="D24" s="64"/>
      <c r="E24" s="68" t="s">
        <v>36</v>
      </c>
      <c r="F24" s="64"/>
      <c r="G24" s="68" t="s">
        <v>38</v>
      </c>
      <c r="H24" s="64"/>
      <c r="O24" s="62"/>
      <c r="P24" s="62"/>
      <c r="Q24" s="62"/>
      <c r="R24" s="62"/>
      <c r="S24" s="62"/>
      <c r="T24" s="62"/>
      <c r="U24" s="62"/>
    </row>
    <row r="25" spans="1:24" ht="9" customHeight="1" x14ac:dyDescent="0.35">
      <c r="C25" s="29"/>
      <c r="D25" s="30"/>
      <c r="E25" s="29"/>
      <c r="F25" s="30"/>
      <c r="G25" s="29"/>
    </row>
    <row r="26" spans="1:24" s="28" customFormat="1" ht="21.75" customHeight="1" x14ac:dyDescent="0.3">
      <c r="A26" s="95" t="s">
        <v>16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27"/>
      <c r="S26" s="26"/>
      <c r="T26" s="26"/>
      <c r="U26" s="26"/>
      <c r="V26" s="26"/>
      <c r="W26" s="26"/>
      <c r="X26" s="25"/>
    </row>
  </sheetData>
  <mergeCells count="3">
    <mergeCell ref="A26:Q26"/>
    <mergeCell ref="A1:Q1"/>
    <mergeCell ref="A2:Q2"/>
  </mergeCells>
  <hyperlinks>
    <hyperlink ref="A26" r:id="rId1"/>
  </hyperlinks>
  <pageMargins left="0.35" right="0.51" top="0.32" bottom="0.49" header="0.14000000000000001" footer="0.31496062992125984"/>
  <pageSetup paperSize="9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4" workbookViewId="0">
      <selection activeCell="Q20" sqref="Q20"/>
    </sheetView>
  </sheetViews>
  <sheetFormatPr baseColWidth="10" defaultRowHeight="23.25" x14ac:dyDescent="0.35"/>
  <cols>
    <col min="1" max="1" width="29.28515625" style="4" bestFit="1" customWidth="1"/>
    <col min="2" max="2" width="9.42578125" style="4" bestFit="1" customWidth="1"/>
    <col min="3" max="3" width="8.5703125" style="4" bestFit="1" customWidth="1"/>
    <col min="4" max="4" width="2.85546875" style="4" customWidth="1"/>
    <col min="5" max="5" width="8.5703125" style="4" bestFit="1" customWidth="1"/>
    <col min="6" max="6" width="2.7109375" style="4" customWidth="1"/>
    <col min="7" max="7" width="9.140625" style="4" customWidth="1"/>
    <col min="8" max="8" width="3.140625" style="4" customWidth="1"/>
    <col min="9" max="9" width="8.5703125" style="4" bestFit="1" customWidth="1"/>
    <col min="10" max="10" width="2.85546875" style="4" customWidth="1"/>
    <col min="11" max="11" width="9.140625" style="4" customWidth="1"/>
    <col min="12" max="12" width="8.140625" style="4" hidden="1" customWidth="1"/>
    <col min="13" max="13" width="9.140625" style="4" customWidth="1"/>
    <col min="14" max="14" width="2.85546875" style="4" customWidth="1"/>
    <col min="15" max="15" width="13.140625" style="4" customWidth="1"/>
    <col min="16" max="16" width="23.7109375" style="4" hidden="1" customWidth="1"/>
    <col min="17" max="17" width="11.42578125" style="4"/>
    <col min="18" max="18" width="11.42578125" style="6"/>
    <col min="19" max="23" width="4.7109375" style="6" customWidth="1"/>
    <col min="24" max="24" width="11.42578125" style="6"/>
    <col min="25" max="16384" width="11.42578125" style="4"/>
  </cols>
  <sheetData>
    <row r="1" spans="1:24" s="8" customFormat="1" ht="44.25" x14ac:dyDescent="0.55000000000000004">
      <c r="A1" s="96" t="str">
        <f>'St. Georgen'!A1:Q1</f>
        <v>Zipfercup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7"/>
      <c r="S1" s="7"/>
      <c r="T1" s="7"/>
      <c r="U1" s="7"/>
      <c r="V1" s="7"/>
      <c r="W1" s="7"/>
      <c r="X1" s="7"/>
    </row>
    <row r="2" spans="1:24" s="1" customFormat="1" ht="44.25" x14ac:dyDescent="0.55000000000000004">
      <c r="A2" s="97" t="s">
        <v>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5"/>
      <c r="S2" s="5"/>
      <c r="T2" s="5"/>
      <c r="U2" s="5"/>
      <c r="V2" s="5"/>
      <c r="W2" s="5"/>
      <c r="X2" s="5"/>
    </row>
    <row r="3" spans="1:24" s="1" customForma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"/>
      <c r="S3" s="5"/>
      <c r="T3" s="5"/>
      <c r="U3" s="5"/>
      <c r="V3" s="5"/>
      <c r="W3" s="5"/>
      <c r="X3" s="5"/>
    </row>
    <row r="4" spans="1:24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5"/>
      <c r="T4" s="5"/>
      <c r="U4" s="5"/>
      <c r="V4" s="5"/>
      <c r="W4" s="5"/>
      <c r="X4" s="5"/>
    </row>
    <row r="5" spans="1:24" s="1" customFormat="1" ht="28.5" customHeight="1" x14ac:dyDescent="0.35">
      <c r="A5" s="9" t="s">
        <v>28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5"/>
      <c r="S5" s="5"/>
      <c r="T5" s="5"/>
      <c r="U5" s="5"/>
      <c r="V5" s="5"/>
      <c r="W5" s="5"/>
      <c r="X5" s="5"/>
    </row>
    <row r="6" spans="1:24" s="34" customFormat="1" ht="15.75" thickBot="1" x14ac:dyDescent="0.25">
      <c r="A6" s="75" t="s">
        <v>33</v>
      </c>
      <c r="B6" s="32" t="s">
        <v>14</v>
      </c>
      <c r="C6" s="32">
        <v>1</v>
      </c>
      <c r="D6" s="32"/>
      <c r="E6" s="32">
        <v>2</v>
      </c>
      <c r="F6" s="32"/>
      <c r="G6" s="32">
        <v>3</v>
      </c>
      <c r="H6" s="32"/>
      <c r="I6" s="32">
        <v>4</v>
      </c>
      <c r="J6" s="32"/>
      <c r="K6" s="32" t="s">
        <v>1</v>
      </c>
      <c r="L6" s="33" t="s">
        <v>2</v>
      </c>
      <c r="M6" s="32" t="s">
        <v>3</v>
      </c>
      <c r="N6" s="35"/>
      <c r="O6" s="35"/>
      <c r="P6" s="35"/>
      <c r="Q6" s="35"/>
      <c r="R6" s="35"/>
      <c r="S6" s="35"/>
      <c r="T6" s="35"/>
    </row>
    <row r="7" spans="1:24" s="34" customFormat="1" ht="21.75" customHeight="1" thickBot="1" x14ac:dyDescent="0.3">
      <c r="A7" s="85" t="s">
        <v>25</v>
      </c>
      <c r="B7" s="37">
        <v>1</v>
      </c>
      <c r="C7" s="76" t="s">
        <v>24</v>
      </c>
      <c r="D7" s="77"/>
      <c r="E7" s="38">
        <v>0</v>
      </c>
      <c r="F7" s="39"/>
      <c r="G7" s="40">
        <v>1.1000000000000001</v>
      </c>
      <c r="H7" s="41"/>
      <c r="I7" s="40">
        <v>1.1000000000000001</v>
      </c>
      <c r="J7" s="41"/>
      <c r="K7" s="42">
        <f>SUM(C7:J7)</f>
        <v>2.2000000000000002</v>
      </c>
      <c r="L7" s="43">
        <v>2.8</v>
      </c>
      <c r="M7" s="44"/>
      <c r="N7" s="35"/>
      <c r="O7" s="45"/>
      <c r="P7" s="35"/>
      <c r="Q7" s="35"/>
      <c r="R7" s="35"/>
      <c r="S7" s="35"/>
      <c r="T7" s="35"/>
    </row>
    <row r="8" spans="1:24" s="34" customFormat="1" ht="21.75" customHeight="1" thickBot="1" x14ac:dyDescent="0.3">
      <c r="A8" s="85" t="s">
        <v>7</v>
      </c>
      <c r="B8" s="47">
        <v>2</v>
      </c>
      <c r="C8" s="48">
        <f>IF(E7="","",IF(E7=$L$7,0,IF(E7=$L$8,1.1,IF(E7=$L$9,2.3,IF(E7=0,2.8,"falsch")))))</f>
        <v>2.8</v>
      </c>
      <c r="D8" s="49"/>
      <c r="E8" s="76" t="s">
        <v>24</v>
      </c>
      <c r="F8" s="77"/>
      <c r="G8" s="50">
        <v>2.8</v>
      </c>
      <c r="H8" s="51"/>
      <c r="I8" s="52">
        <v>0</v>
      </c>
      <c r="J8" s="53"/>
      <c r="K8" s="54">
        <f>SUM(C8:J8)</f>
        <v>5.6</v>
      </c>
      <c r="L8" s="55">
        <v>2.2999999999999998</v>
      </c>
      <c r="M8" s="56"/>
      <c r="N8" s="35"/>
      <c r="O8" s="45"/>
      <c r="P8" s="35"/>
      <c r="Q8" s="35"/>
      <c r="R8" s="35"/>
      <c r="S8" s="35"/>
      <c r="T8" s="35"/>
    </row>
    <row r="9" spans="1:24" s="34" customFormat="1" ht="21.75" customHeight="1" thickBot="1" x14ac:dyDescent="0.3">
      <c r="A9" s="85" t="s">
        <v>4</v>
      </c>
      <c r="B9" s="47">
        <v>3</v>
      </c>
      <c r="C9" s="48">
        <f>IF(G7="","",IF(G7=$L$7,0,IF(G7=$L$8,1.1,IF(G7=$L$9,2.3,IF(G7=0,2.8,"falsch")))))</f>
        <v>2.2999999999999998</v>
      </c>
      <c r="D9" s="49"/>
      <c r="E9" s="57">
        <f>IF(G8="","",IF(G8=$L$7,0,IF(G8=$L$8,1.1,IF(G8=$L$9,2.3,IF(G8=0,2.8,"falsch")))))</f>
        <v>0</v>
      </c>
      <c r="F9" s="49"/>
      <c r="G9" s="76" t="s">
        <v>24</v>
      </c>
      <c r="H9" s="77"/>
      <c r="I9" s="50">
        <v>2.2999999999999998</v>
      </c>
      <c r="J9" s="51"/>
      <c r="K9" s="54">
        <f>SUM(C9:J9)</f>
        <v>4.5999999999999996</v>
      </c>
      <c r="L9" s="55">
        <v>1.1000000000000001</v>
      </c>
      <c r="M9" s="56"/>
      <c r="N9" s="35"/>
      <c r="O9" s="35"/>
      <c r="P9" s="35"/>
      <c r="Q9" s="35"/>
      <c r="R9" s="35"/>
      <c r="S9" s="35"/>
      <c r="T9" s="35"/>
    </row>
    <row r="10" spans="1:24" s="34" customFormat="1" ht="21.75" customHeight="1" thickBot="1" x14ac:dyDescent="0.3">
      <c r="A10" s="85" t="s">
        <v>5</v>
      </c>
      <c r="B10" s="47">
        <v>4</v>
      </c>
      <c r="C10" s="58">
        <f>IF(I7="","",IF(I7=$L$7,0,IF(I7=$L$8,1.1,IF(I7=$L$9,2.3,IF(I7=0,2.8,"falsch")))))</f>
        <v>2.2999999999999998</v>
      </c>
      <c r="D10" s="59"/>
      <c r="E10" s="57">
        <f>IF(I8="","",IF(I8=$L$7,0,IF(I8=$L$8,1.1,IF(I8=$L$9,2.3,IF(I8=0,2.8,"falsch")))))</f>
        <v>2.8</v>
      </c>
      <c r="F10" s="49"/>
      <c r="G10" s="57">
        <f>IF(I9="","",IF(I9=$L$7,0,IF(I9=$L$8,1.1,IF(I9=$L$9,2.3,IF(I9=0,2.8,"falsch")))))</f>
        <v>1.1000000000000001</v>
      </c>
      <c r="H10" s="49"/>
      <c r="I10" s="76" t="s">
        <v>24</v>
      </c>
      <c r="J10" s="77"/>
      <c r="K10" s="54">
        <f>SUM(C10:J10)</f>
        <v>6.1999999999999993</v>
      </c>
      <c r="L10" s="60"/>
      <c r="M10" s="56"/>
      <c r="N10" s="35"/>
      <c r="O10" s="35"/>
      <c r="P10" s="35"/>
      <c r="Q10" s="35"/>
      <c r="R10" s="35"/>
      <c r="S10" s="35"/>
      <c r="T10" s="35"/>
    </row>
    <row r="11" spans="1:24" s="61" customFormat="1" ht="10.5" customHeight="1" x14ac:dyDescent="0.25">
      <c r="R11" s="62"/>
      <c r="S11" s="63"/>
      <c r="T11" s="63"/>
      <c r="U11" s="63"/>
      <c r="V11" s="63"/>
      <c r="W11" s="63"/>
      <c r="X11" s="62"/>
    </row>
    <row r="12" spans="1:24" s="64" customFormat="1" ht="21.75" customHeight="1" x14ac:dyDescent="0.25">
      <c r="B12" s="64" t="s">
        <v>32</v>
      </c>
      <c r="E12" s="65"/>
      <c r="R12" s="66"/>
      <c r="S12" s="63"/>
      <c r="T12" s="63"/>
      <c r="U12" s="63"/>
      <c r="V12" s="63"/>
      <c r="W12" s="63"/>
      <c r="X12" s="62"/>
    </row>
    <row r="13" spans="1:24" s="67" customFormat="1" ht="15.75" x14ac:dyDescent="0.25">
      <c r="B13" s="64" t="s">
        <v>30</v>
      </c>
      <c r="C13" s="68" t="s">
        <v>8</v>
      </c>
      <c r="D13" s="64"/>
      <c r="E13" s="68" t="s">
        <v>12</v>
      </c>
      <c r="F13" s="64"/>
      <c r="G13" s="68" t="s">
        <v>13</v>
      </c>
      <c r="H13" s="64"/>
      <c r="I13" s="65"/>
      <c r="J13" s="69"/>
      <c r="K13" s="65"/>
      <c r="R13" s="70"/>
      <c r="S13" s="71"/>
      <c r="T13" s="71"/>
      <c r="U13" s="71"/>
      <c r="V13" s="71"/>
      <c r="W13" s="71"/>
      <c r="X13" s="72"/>
    </row>
    <row r="14" spans="1:24" s="67" customFormat="1" ht="15.75" x14ac:dyDescent="0.25">
      <c r="B14" s="64" t="s">
        <v>31</v>
      </c>
      <c r="C14" s="68" t="s">
        <v>10</v>
      </c>
      <c r="D14" s="64"/>
      <c r="E14" s="68" t="s">
        <v>11</v>
      </c>
      <c r="F14" s="64"/>
      <c r="G14" s="68" t="s">
        <v>9</v>
      </c>
      <c r="H14" s="64"/>
      <c r="I14" s="65"/>
      <c r="J14" s="69"/>
      <c r="K14" s="65"/>
      <c r="R14" s="70"/>
      <c r="S14" s="71"/>
      <c r="T14" s="71"/>
      <c r="U14" s="71"/>
      <c r="V14" s="71"/>
      <c r="W14" s="71"/>
      <c r="X14" s="72"/>
    </row>
    <row r="15" spans="1:24" s="73" customFormat="1" ht="9.75" customHeight="1" x14ac:dyDescent="0.25">
      <c r="R15" s="74"/>
      <c r="S15" s="74"/>
      <c r="T15" s="74"/>
      <c r="U15" s="74"/>
      <c r="V15" s="74"/>
      <c r="W15" s="74"/>
      <c r="X15" s="74"/>
    </row>
    <row r="16" spans="1:24" s="34" customFormat="1" ht="21.75" customHeight="1" thickBot="1" x14ac:dyDescent="0.25">
      <c r="A16" s="75" t="s">
        <v>39</v>
      </c>
      <c r="B16" s="32" t="s">
        <v>14</v>
      </c>
      <c r="C16" s="32">
        <v>1</v>
      </c>
      <c r="D16" s="32"/>
      <c r="E16" s="32">
        <v>2</v>
      </c>
      <c r="F16" s="32"/>
      <c r="G16" s="32">
        <v>3</v>
      </c>
      <c r="H16" s="32"/>
      <c r="I16" s="32">
        <v>4</v>
      </c>
      <c r="J16" s="32"/>
      <c r="K16" s="32" t="s">
        <v>1</v>
      </c>
      <c r="L16" s="33" t="s">
        <v>2</v>
      </c>
      <c r="M16" s="32" t="s">
        <v>1</v>
      </c>
      <c r="N16" s="35"/>
      <c r="O16" s="35"/>
      <c r="P16" s="35"/>
      <c r="Q16" s="35"/>
      <c r="R16" s="35"/>
      <c r="S16" s="35"/>
      <c r="T16" s="35"/>
    </row>
    <row r="17" spans="1:24" s="34" customFormat="1" ht="21.75" customHeight="1" thickBot="1" x14ac:dyDescent="0.3">
      <c r="A17" s="85" t="s">
        <v>25</v>
      </c>
      <c r="B17" s="37">
        <v>1</v>
      </c>
      <c r="C17" s="76" t="s">
        <v>24</v>
      </c>
      <c r="D17" s="77"/>
      <c r="E17" s="38">
        <v>1.1000000000000001</v>
      </c>
      <c r="F17" s="39"/>
      <c r="G17" s="40">
        <v>2.2999999999999998</v>
      </c>
      <c r="H17" s="41"/>
      <c r="I17" s="40">
        <v>2.2999999999999998</v>
      </c>
      <c r="J17" s="41"/>
      <c r="K17" s="42">
        <f>SUM(C17:J17)</f>
        <v>5.6999999999999993</v>
      </c>
      <c r="L17" s="43">
        <v>2.8</v>
      </c>
      <c r="M17" s="92">
        <f>K17+K7</f>
        <v>7.8999999999999995</v>
      </c>
      <c r="N17" s="35"/>
      <c r="O17" s="45"/>
      <c r="P17" s="35"/>
      <c r="Q17" s="35"/>
      <c r="R17" s="35"/>
      <c r="S17" s="35"/>
      <c r="T17" s="35"/>
    </row>
    <row r="18" spans="1:24" s="34" customFormat="1" ht="21.75" customHeight="1" thickBot="1" x14ac:dyDescent="0.3">
      <c r="A18" s="85" t="s">
        <v>7</v>
      </c>
      <c r="B18" s="47">
        <v>2</v>
      </c>
      <c r="C18" s="48">
        <f>IF(E17="","",IF(E17=$L$7,0,IF(E17=$L$8,1.1,IF(E17=$L$9,2.3,IF(E17=0,2.8,"falsch")))))</f>
        <v>2.2999999999999998</v>
      </c>
      <c r="D18" s="49"/>
      <c r="E18" s="76" t="s">
        <v>24</v>
      </c>
      <c r="F18" s="77"/>
      <c r="G18" s="50">
        <v>0</v>
      </c>
      <c r="H18" s="51"/>
      <c r="I18" s="52">
        <v>2.8</v>
      </c>
      <c r="J18" s="53"/>
      <c r="K18" s="54">
        <f>SUM(C18:J18)</f>
        <v>5.0999999999999996</v>
      </c>
      <c r="L18" s="55">
        <v>2.2999999999999998</v>
      </c>
      <c r="M18" s="93">
        <f t="shared" ref="M18:M19" si="0">K18+K8</f>
        <v>10.7</v>
      </c>
      <c r="N18" s="35"/>
      <c r="O18" s="45"/>
      <c r="P18" s="35"/>
      <c r="Q18" s="35"/>
      <c r="R18" s="35"/>
      <c r="S18" s="35"/>
      <c r="T18" s="35"/>
    </row>
    <row r="19" spans="1:24" s="34" customFormat="1" ht="21.75" customHeight="1" thickBot="1" x14ac:dyDescent="0.3">
      <c r="A19" s="85" t="s">
        <v>4</v>
      </c>
      <c r="B19" s="47">
        <v>3</v>
      </c>
      <c r="C19" s="48">
        <f>IF(G17="","",IF(G17=$L$7,0,IF(G17=$L$8,1.1,IF(G17=$L$9,2.3,IF(G17=0,2.8,"falsch")))))</f>
        <v>1.1000000000000001</v>
      </c>
      <c r="D19" s="49"/>
      <c r="E19" s="57">
        <f>IF(G18="","",IF(G18=$L$7,0,IF(G18=$L$8,1.1,IF(G18=$L$9,2.3,IF(G18=0,2.8,"falsch")))))</f>
        <v>2.8</v>
      </c>
      <c r="F19" s="49"/>
      <c r="G19" s="76" t="s">
        <v>24</v>
      </c>
      <c r="H19" s="77"/>
      <c r="I19" s="50">
        <v>2.8</v>
      </c>
      <c r="J19" s="51"/>
      <c r="K19" s="54">
        <f>SUM(C19:J19)</f>
        <v>6.6999999999999993</v>
      </c>
      <c r="L19" s="55">
        <v>1.1000000000000001</v>
      </c>
      <c r="M19" s="93">
        <f t="shared" si="0"/>
        <v>11.299999999999999</v>
      </c>
      <c r="N19" s="35"/>
      <c r="O19" s="35"/>
      <c r="P19" s="35"/>
      <c r="Q19" s="35"/>
      <c r="R19" s="35"/>
      <c r="S19" s="35"/>
      <c r="T19" s="35"/>
    </row>
    <row r="20" spans="1:24" s="34" customFormat="1" ht="21.75" customHeight="1" thickBot="1" x14ac:dyDescent="0.3">
      <c r="A20" s="85" t="s">
        <v>5</v>
      </c>
      <c r="B20" s="47">
        <v>4</v>
      </c>
      <c r="C20" s="58">
        <f>IF(I17="","",IF(I17=$L$7,0,IF(I17=$L$8,1.1,IF(I17=$L$9,2.3,IF(I17=0,2.8,"falsch")))))</f>
        <v>1.1000000000000001</v>
      </c>
      <c r="D20" s="59"/>
      <c r="E20" s="57">
        <f>IF(I18="","",IF(I18=$L$7,0,IF(I18=$L$8,1.1,IF(I18=$L$9,2.3,IF(I18=0,2.8,"falsch")))))</f>
        <v>0</v>
      </c>
      <c r="F20" s="49"/>
      <c r="G20" s="57">
        <f>IF(I19="","",IF(I19=$L$7,0,IF(I19=$L$8,1.1,IF(I19=$L$9,2.3,IF(I19=0,2.8,"falsch")))))</f>
        <v>0</v>
      </c>
      <c r="H20" s="49"/>
      <c r="I20" s="76" t="s">
        <v>24</v>
      </c>
      <c r="J20" s="77"/>
      <c r="K20" s="54">
        <f>SUM(C20:J20)</f>
        <v>1.1000000000000001</v>
      </c>
      <c r="L20" s="60"/>
      <c r="M20" s="94">
        <f>K20+K10</f>
        <v>7.2999999999999989</v>
      </c>
      <c r="N20" s="35"/>
      <c r="O20" s="35"/>
      <c r="P20" s="35"/>
      <c r="Q20" s="35"/>
      <c r="R20" s="35"/>
      <c r="S20" s="35"/>
      <c r="T20" s="35"/>
    </row>
    <row r="21" spans="1:24" s="61" customFormat="1" ht="11.25" customHeight="1" x14ac:dyDescent="0.25">
      <c r="R21" s="62"/>
      <c r="S21" s="62"/>
      <c r="T21" s="62"/>
      <c r="U21" s="62"/>
      <c r="V21" s="62"/>
      <c r="W21" s="62"/>
      <c r="X21" s="62"/>
    </row>
    <row r="22" spans="1:24" s="61" customFormat="1" ht="15.75" x14ac:dyDescent="0.25">
      <c r="B22" s="64" t="s">
        <v>32</v>
      </c>
      <c r="C22" s="64"/>
      <c r="D22" s="64"/>
      <c r="E22" s="64"/>
      <c r="F22" s="64"/>
      <c r="G22" s="64"/>
      <c r="H22" s="64"/>
      <c r="I22" s="64"/>
      <c r="J22" s="64"/>
      <c r="K22" s="64"/>
      <c r="R22" s="62"/>
      <c r="S22" s="62"/>
      <c r="T22" s="62"/>
      <c r="U22" s="62"/>
      <c r="V22" s="62"/>
      <c r="W22" s="62"/>
      <c r="X22" s="62"/>
    </row>
    <row r="23" spans="1:24" s="61" customFormat="1" ht="15.75" x14ac:dyDescent="0.25">
      <c r="B23" s="64" t="s">
        <v>30</v>
      </c>
      <c r="C23" s="68" t="s">
        <v>35</v>
      </c>
      <c r="D23" s="64"/>
      <c r="E23" s="68" t="s">
        <v>37</v>
      </c>
      <c r="F23" s="64"/>
      <c r="G23" s="68" t="s">
        <v>9</v>
      </c>
      <c r="H23" s="64"/>
      <c r="O23" s="62"/>
      <c r="P23" s="62"/>
      <c r="Q23" s="62"/>
      <c r="R23" s="62"/>
      <c r="S23" s="62"/>
      <c r="T23" s="62"/>
      <c r="U23" s="62"/>
    </row>
    <row r="24" spans="1:24" s="61" customFormat="1" ht="15.75" x14ac:dyDescent="0.25">
      <c r="B24" s="64" t="s">
        <v>31</v>
      </c>
      <c r="C24" s="68" t="s">
        <v>34</v>
      </c>
      <c r="D24" s="64"/>
      <c r="E24" s="68" t="s">
        <v>36</v>
      </c>
      <c r="F24" s="64"/>
      <c r="G24" s="68" t="s">
        <v>38</v>
      </c>
      <c r="H24" s="64"/>
      <c r="O24" s="62"/>
      <c r="P24" s="62"/>
      <c r="Q24" s="62"/>
      <c r="R24" s="62"/>
      <c r="S24" s="62"/>
      <c r="T24" s="62"/>
      <c r="U24" s="62"/>
    </row>
    <row r="25" spans="1:24" x14ac:dyDescent="0.35">
      <c r="C25" s="29"/>
      <c r="D25" s="30"/>
      <c r="E25" s="29"/>
      <c r="F25" s="30"/>
      <c r="G25" s="29"/>
    </row>
    <row r="26" spans="1:24" s="28" customFormat="1" ht="21.75" customHeight="1" x14ac:dyDescent="0.3">
      <c r="A26" s="95" t="s">
        <v>16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27"/>
      <c r="S26" s="26"/>
      <c r="T26" s="26"/>
      <c r="U26" s="26"/>
      <c r="V26" s="26"/>
      <c r="W26" s="26"/>
      <c r="X26" s="25"/>
    </row>
  </sheetData>
  <mergeCells count="3">
    <mergeCell ref="A26:Q26"/>
    <mergeCell ref="A1:Q1"/>
    <mergeCell ref="A2:Q2"/>
  </mergeCells>
  <hyperlinks>
    <hyperlink ref="A26" r:id="rId1"/>
  </hyperlinks>
  <pageMargins left="0.47" right="0.55000000000000004" top="0.45" bottom="0.32" header="0.31496062992125984" footer="0.18"/>
  <pageSetup paperSize="9" orientation="landscape" horizontalDpi="4294967293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4" workbookViewId="0">
      <selection activeCell="O21" sqref="O21"/>
    </sheetView>
  </sheetViews>
  <sheetFormatPr baseColWidth="10" defaultRowHeight="23.25" x14ac:dyDescent="0.35"/>
  <cols>
    <col min="1" max="1" width="32.85546875" style="4" bestFit="1" customWidth="1"/>
    <col min="2" max="2" width="9.42578125" style="4" bestFit="1" customWidth="1"/>
    <col min="3" max="3" width="8.5703125" style="4" bestFit="1" customWidth="1"/>
    <col min="4" max="4" width="2.7109375" style="4" customWidth="1"/>
    <col min="5" max="5" width="8.5703125" style="4" customWidth="1"/>
    <col min="6" max="6" width="2.7109375" style="4" customWidth="1"/>
    <col min="7" max="7" width="8.5703125" style="4" customWidth="1"/>
    <col min="8" max="8" width="2.85546875" style="4" customWidth="1"/>
    <col min="9" max="9" width="8.5703125" style="4" bestFit="1" customWidth="1"/>
    <col min="10" max="10" width="2.85546875" style="4" customWidth="1"/>
    <col min="11" max="11" width="9.140625" style="4" customWidth="1"/>
    <col min="12" max="12" width="8.140625" style="4" hidden="1" customWidth="1"/>
    <col min="13" max="13" width="8.7109375" style="4" customWidth="1"/>
    <col min="14" max="14" width="2.85546875" style="4" customWidth="1"/>
    <col min="15" max="15" width="13.140625" style="4" customWidth="1"/>
    <col min="16" max="16" width="23.7109375" style="4" hidden="1" customWidth="1"/>
    <col min="17" max="17" width="11.42578125" style="4"/>
    <col min="18" max="18" width="11.42578125" style="6"/>
    <col min="19" max="23" width="4.7109375" style="6" customWidth="1"/>
    <col min="24" max="24" width="11.42578125" style="6"/>
    <col min="25" max="16384" width="11.42578125" style="4"/>
  </cols>
  <sheetData>
    <row r="1" spans="1:24" s="8" customFormat="1" ht="44.25" x14ac:dyDescent="0.55000000000000004">
      <c r="A1" s="96" t="str">
        <f>Koppl!A1</f>
        <v>Zipfercup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7"/>
      <c r="S1" s="7"/>
      <c r="T1" s="7"/>
      <c r="U1" s="7"/>
      <c r="V1" s="7"/>
      <c r="W1" s="7"/>
      <c r="X1" s="7"/>
    </row>
    <row r="2" spans="1:24" s="1" customFormat="1" ht="44.25" x14ac:dyDescent="0.55000000000000004">
      <c r="A2" s="97" t="s">
        <v>15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5"/>
      <c r="S2" s="5"/>
      <c r="T2" s="5"/>
      <c r="U2" s="5"/>
      <c r="V2" s="5"/>
      <c r="W2" s="5"/>
      <c r="X2" s="5"/>
    </row>
    <row r="3" spans="1:24" s="1" customForma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"/>
      <c r="S3" s="5"/>
      <c r="T3" s="5"/>
      <c r="U3" s="5"/>
      <c r="V3" s="5"/>
      <c r="W3" s="5"/>
      <c r="X3" s="5"/>
    </row>
    <row r="4" spans="1:24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5"/>
      <c r="T4" s="5"/>
      <c r="U4" s="5"/>
      <c r="V4" s="5"/>
      <c r="W4" s="5"/>
      <c r="X4" s="5"/>
    </row>
    <row r="5" spans="1:24" s="1" customFormat="1" ht="28.5" customHeight="1" x14ac:dyDescent="0.35">
      <c r="A5" s="9" t="s">
        <v>29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0</v>
      </c>
      <c r="R5" s="5"/>
      <c r="S5" s="5"/>
      <c r="T5" s="5"/>
      <c r="U5" s="5"/>
      <c r="V5" s="5"/>
      <c r="W5" s="5"/>
      <c r="X5" s="5"/>
    </row>
    <row r="6" spans="1:24" s="34" customFormat="1" ht="15.75" thickBot="1" x14ac:dyDescent="0.25">
      <c r="A6" s="75" t="s">
        <v>33</v>
      </c>
      <c r="B6" s="32" t="s">
        <v>14</v>
      </c>
      <c r="C6" s="32">
        <v>1</v>
      </c>
      <c r="D6" s="32"/>
      <c r="E6" s="32">
        <v>2</v>
      </c>
      <c r="F6" s="32"/>
      <c r="G6" s="32">
        <v>3</v>
      </c>
      <c r="H6" s="32"/>
      <c r="I6" s="32">
        <v>4</v>
      </c>
      <c r="J6" s="32"/>
      <c r="K6" s="32" t="s">
        <v>1</v>
      </c>
      <c r="L6" s="33" t="s">
        <v>2</v>
      </c>
      <c r="M6" s="32" t="s">
        <v>3</v>
      </c>
      <c r="N6" s="35"/>
      <c r="O6" s="35"/>
      <c r="P6" s="35"/>
      <c r="Q6" s="35"/>
      <c r="R6" s="35"/>
      <c r="S6" s="35"/>
      <c r="T6" s="35"/>
    </row>
    <row r="7" spans="1:24" s="34" customFormat="1" ht="21.75" customHeight="1" thickBot="1" x14ac:dyDescent="0.3">
      <c r="A7" s="85" t="s">
        <v>7</v>
      </c>
      <c r="B7" s="37">
        <v>1</v>
      </c>
      <c r="C7" s="76" t="s">
        <v>24</v>
      </c>
      <c r="D7" s="77"/>
      <c r="E7" s="38">
        <v>2.2999999999999998</v>
      </c>
      <c r="F7" s="39"/>
      <c r="G7" s="40">
        <v>2.2999999999999998</v>
      </c>
      <c r="H7" s="41"/>
      <c r="I7" s="40">
        <v>0</v>
      </c>
      <c r="J7" s="41"/>
      <c r="K7" s="42">
        <f>SUM(C7:J7)</f>
        <v>4.5999999999999996</v>
      </c>
      <c r="L7" s="43">
        <v>2.8</v>
      </c>
      <c r="M7" s="44"/>
      <c r="N7" s="35"/>
      <c r="O7" s="45"/>
      <c r="P7" s="35"/>
      <c r="Q7" s="35"/>
      <c r="R7" s="35"/>
      <c r="S7" s="35"/>
      <c r="T7" s="35"/>
    </row>
    <row r="8" spans="1:24" s="34" customFormat="1" ht="21.75" customHeight="1" thickBot="1" x14ac:dyDescent="0.3">
      <c r="A8" s="85" t="s">
        <v>4</v>
      </c>
      <c r="B8" s="47">
        <v>2</v>
      </c>
      <c r="C8" s="48">
        <f>IF(E7="","",IF(E7=$L$7,0,IF(E7=$L$8,1.1,IF(E7=$L$9,2.3,IF(E7=0,2.8,"falsch")))))</f>
        <v>1.1000000000000001</v>
      </c>
      <c r="D8" s="49"/>
      <c r="E8" s="76" t="s">
        <v>24</v>
      </c>
      <c r="F8" s="77"/>
      <c r="G8" s="50">
        <v>0</v>
      </c>
      <c r="H8" s="51"/>
      <c r="I8" s="52">
        <v>1.1000000000000001</v>
      </c>
      <c r="J8" s="53"/>
      <c r="K8" s="54">
        <f>SUM(C8:J8)</f>
        <v>2.2000000000000002</v>
      </c>
      <c r="L8" s="55">
        <v>2.2999999999999998</v>
      </c>
      <c r="M8" s="56"/>
      <c r="N8" s="35"/>
      <c r="O8" s="45"/>
      <c r="P8" s="35"/>
      <c r="Q8" s="35"/>
      <c r="R8" s="35"/>
      <c r="S8" s="35"/>
      <c r="T8" s="35"/>
    </row>
    <row r="9" spans="1:24" s="34" customFormat="1" ht="21.75" customHeight="1" thickBot="1" x14ac:dyDescent="0.3">
      <c r="A9" s="85" t="s">
        <v>5</v>
      </c>
      <c r="B9" s="47">
        <v>3</v>
      </c>
      <c r="C9" s="48">
        <f>IF(G7="","",IF(G7=$L$7,0,IF(G7=$L$8,1.1,IF(G7=$L$9,2.3,IF(G7=0,2.8,"falsch")))))</f>
        <v>1.1000000000000001</v>
      </c>
      <c r="D9" s="49"/>
      <c r="E9" s="57">
        <f>IF(G8="","",IF(G8=$L$7,0,IF(G8=$L$8,1.1,IF(G8=$L$9,2.3,IF(G8=0,2.8,"falsch")))))</f>
        <v>2.8</v>
      </c>
      <c r="F9" s="49"/>
      <c r="G9" s="76" t="s">
        <v>24</v>
      </c>
      <c r="H9" s="77"/>
      <c r="I9" s="50">
        <v>2.2999999999999998</v>
      </c>
      <c r="J9" s="51"/>
      <c r="K9" s="54">
        <f>SUM(C9:J9)</f>
        <v>6.1999999999999993</v>
      </c>
      <c r="L9" s="55">
        <v>1.1000000000000001</v>
      </c>
      <c r="M9" s="56"/>
      <c r="N9" s="35"/>
      <c r="O9" s="35"/>
      <c r="P9" s="35"/>
      <c r="Q9" s="35"/>
      <c r="R9" s="35"/>
      <c r="S9" s="35"/>
      <c r="T9" s="35"/>
    </row>
    <row r="10" spans="1:24" s="34" customFormat="1" ht="21.75" customHeight="1" thickBot="1" x14ac:dyDescent="0.3">
      <c r="A10" s="85" t="s">
        <v>25</v>
      </c>
      <c r="B10" s="47">
        <v>4</v>
      </c>
      <c r="C10" s="58">
        <f>IF(I7="","",IF(I7=$L$7,0,IF(I7=$L$8,1.1,IF(I7=$L$9,2.3,IF(I7=0,2.8,"falsch")))))</f>
        <v>2.8</v>
      </c>
      <c r="D10" s="59"/>
      <c r="E10" s="57">
        <f>IF(I8="","",IF(I8=$L$7,0,IF(I8=$L$8,1.1,IF(I8=$L$9,2.3,IF(I8=0,2.8,"falsch")))))</f>
        <v>2.2999999999999998</v>
      </c>
      <c r="F10" s="49"/>
      <c r="G10" s="57">
        <f>IF(I9="","",IF(I9=$L$7,0,IF(I9=$L$8,1.1,IF(I9=$L$9,2.3,IF(I9=0,2.8,"falsch")))))</f>
        <v>1.1000000000000001</v>
      </c>
      <c r="H10" s="49"/>
      <c r="I10" s="76" t="s">
        <v>24</v>
      </c>
      <c r="J10" s="77"/>
      <c r="K10" s="54">
        <f>SUM(C10:J10)</f>
        <v>6.1999999999999993</v>
      </c>
      <c r="L10" s="60"/>
      <c r="M10" s="56"/>
      <c r="N10" s="35"/>
      <c r="O10" s="35"/>
      <c r="P10" s="35"/>
      <c r="Q10" s="35"/>
      <c r="R10" s="35"/>
      <c r="S10" s="35"/>
      <c r="T10" s="35"/>
    </row>
    <row r="11" spans="1:24" s="61" customFormat="1" ht="10.5" customHeight="1" x14ac:dyDescent="0.25">
      <c r="R11" s="62"/>
      <c r="S11" s="63"/>
      <c r="T11" s="63"/>
      <c r="U11" s="63"/>
      <c r="V11" s="63"/>
      <c r="W11" s="63"/>
      <c r="X11" s="62"/>
    </row>
    <row r="12" spans="1:24" s="64" customFormat="1" ht="21.75" customHeight="1" x14ac:dyDescent="0.25">
      <c r="B12" s="64" t="s">
        <v>32</v>
      </c>
      <c r="E12" s="65"/>
      <c r="R12" s="66"/>
      <c r="S12" s="63"/>
      <c r="T12" s="63"/>
      <c r="U12" s="63"/>
      <c r="V12" s="63"/>
      <c r="W12" s="63"/>
      <c r="X12" s="62"/>
    </row>
    <row r="13" spans="1:24" s="67" customFormat="1" ht="15.75" x14ac:dyDescent="0.25">
      <c r="B13" s="64" t="s">
        <v>30</v>
      </c>
      <c r="C13" s="68" t="s">
        <v>8</v>
      </c>
      <c r="D13" s="64"/>
      <c r="E13" s="68" t="s">
        <v>12</v>
      </c>
      <c r="F13" s="64"/>
      <c r="G13" s="68" t="s">
        <v>13</v>
      </c>
      <c r="H13" s="64"/>
      <c r="I13" s="65"/>
      <c r="J13" s="69"/>
      <c r="K13" s="65"/>
      <c r="R13" s="70"/>
      <c r="S13" s="71"/>
      <c r="T13" s="71"/>
      <c r="U13" s="71"/>
      <c r="V13" s="71"/>
      <c r="W13" s="71"/>
      <c r="X13" s="72"/>
    </row>
    <row r="14" spans="1:24" s="67" customFormat="1" ht="15.75" x14ac:dyDescent="0.25">
      <c r="B14" s="64" t="s">
        <v>31</v>
      </c>
      <c r="C14" s="68" t="s">
        <v>10</v>
      </c>
      <c r="D14" s="64"/>
      <c r="E14" s="68" t="s">
        <v>11</v>
      </c>
      <c r="F14" s="64"/>
      <c r="G14" s="68" t="s">
        <v>9</v>
      </c>
      <c r="H14" s="64"/>
      <c r="I14" s="65"/>
      <c r="J14" s="69"/>
      <c r="K14" s="65"/>
      <c r="R14" s="70"/>
      <c r="S14" s="71"/>
      <c r="T14" s="71"/>
      <c r="U14" s="71"/>
      <c r="V14" s="71"/>
      <c r="W14" s="71"/>
      <c r="X14" s="72"/>
    </row>
    <row r="15" spans="1:24" s="73" customFormat="1" ht="9.75" customHeight="1" x14ac:dyDescent="0.25">
      <c r="R15" s="74"/>
      <c r="S15" s="74"/>
      <c r="T15" s="74"/>
      <c r="U15" s="74"/>
      <c r="V15" s="74"/>
      <c r="W15" s="74"/>
      <c r="X15" s="74"/>
    </row>
    <row r="16" spans="1:24" s="34" customFormat="1" ht="21.75" customHeight="1" thickBot="1" x14ac:dyDescent="0.25">
      <c r="A16" s="75" t="s">
        <v>39</v>
      </c>
      <c r="B16" s="32" t="s">
        <v>14</v>
      </c>
      <c r="C16" s="32">
        <v>1</v>
      </c>
      <c r="D16" s="32"/>
      <c r="E16" s="32">
        <v>2</v>
      </c>
      <c r="F16" s="32"/>
      <c r="G16" s="32">
        <v>3</v>
      </c>
      <c r="H16" s="32"/>
      <c r="I16" s="32">
        <v>4</v>
      </c>
      <c r="J16" s="32"/>
      <c r="K16" s="32" t="s">
        <v>1</v>
      </c>
      <c r="L16" s="33" t="s">
        <v>2</v>
      </c>
      <c r="M16" s="32" t="s">
        <v>1</v>
      </c>
      <c r="N16" s="35"/>
      <c r="O16" s="35"/>
      <c r="P16" s="35"/>
      <c r="Q16" s="35"/>
      <c r="R16" s="35"/>
      <c r="S16" s="35"/>
      <c r="T16" s="35"/>
    </row>
    <row r="17" spans="1:24" s="34" customFormat="1" ht="21.75" customHeight="1" thickBot="1" x14ac:dyDescent="0.3">
      <c r="A17" s="85" t="s">
        <v>7</v>
      </c>
      <c r="B17" s="37">
        <v>1</v>
      </c>
      <c r="C17" s="76" t="s">
        <v>24</v>
      </c>
      <c r="D17" s="77"/>
      <c r="E17" s="38">
        <v>0</v>
      </c>
      <c r="F17" s="39"/>
      <c r="G17" s="40">
        <v>2.8</v>
      </c>
      <c r="H17" s="41"/>
      <c r="I17" s="40">
        <v>2.2999999999999998</v>
      </c>
      <c r="J17" s="41"/>
      <c r="K17" s="42">
        <f>SUM(C17:J17)</f>
        <v>5.0999999999999996</v>
      </c>
      <c r="L17" s="43">
        <v>2.8</v>
      </c>
      <c r="M17" s="92">
        <f>K17+K7</f>
        <v>9.6999999999999993</v>
      </c>
      <c r="N17" s="35"/>
      <c r="O17" s="45"/>
      <c r="P17" s="35"/>
      <c r="Q17" s="35"/>
      <c r="R17" s="35"/>
      <c r="S17" s="35"/>
      <c r="T17" s="35"/>
    </row>
    <row r="18" spans="1:24" s="34" customFormat="1" ht="21.75" customHeight="1" thickBot="1" x14ac:dyDescent="0.3">
      <c r="A18" s="85" t="s">
        <v>4</v>
      </c>
      <c r="B18" s="47">
        <v>2</v>
      </c>
      <c r="C18" s="48">
        <f>IF(E17="","",IF(E17=$L$7,0,IF(E17=$L$8,1.1,IF(E17=$L$9,2.3,IF(E17=0,2.8,"falsch")))))</f>
        <v>2.8</v>
      </c>
      <c r="D18" s="49"/>
      <c r="E18" s="76" t="s">
        <v>24</v>
      </c>
      <c r="F18" s="77"/>
      <c r="G18" s="50">
        <v>1.1000000000000001</v>
      </c>
      <c r="H18" s="51"/>
      <c r="I18" s="52">
        <v>0</v>
      </c>
      <c r="J18" s="53"/>
      <c r="K18" s="54">
        <f>SUM(C18:J18)</f>
        <v>3.9</v>
      </c>
      <c r="L18" s="55">
        <v>2.2999999999999998</v>
      </c>
      <c r="M18" s="93">
        <f>K18+K8</f>
        <v>6.1</v>
      </c>
      <c r="N18" s="35"/>
      <c r="O18" s="45"/>
      <c r="P18" s="35"/>
      <c r="Q18" s="35"/>
      <c r="R18" s="35"/>
      <c r="S18" s="35"/>
      <c r="T18" s="35"/>
    </row>
    <row r="19" spans="1:24" s="34" customFormat="1" ht="21.75" customHeight="1" thickBot="1" x14ac:dyDescent="0.3">
      <c r="A19" s="85" t="s">
        <v>5</v>
      </c>
      <c r="B19" s="47">
        <v>3</v>
      </c>
      <c r="C19" s="48">
        <f>IF(G17="","",IF(G17=$L$7,0,IF(G17=$L$8,1.1,IF(G17=$L$9,2.3,IF(G17=0,2.8,"falsch")))))</f>
        <v>0</v>
      </c>
      <c r="D19" s="49"/>
      <c r="E19" s="57">
        <f>IF(G18="","",IF(G18=$L$7,0,IF(G18=$L$8,1.1,IF(G18=$L$9,2.3,IF(G18=0,2.8,"falsch")))))</f>
        <v>2.2999999999999998</v>
      </c>
      <c r="F19" s="49"/>
      <c r="G19" s="76" t="s">
        <v>24</v>
      </c>
      <c r="H19" s="77"/>
      <c r="I19" s="50">
        <v>2.8</v>
      </c>
      <c r="J19" s="51"/>
      <c r="K19" s="54">
        <f>SUM(C19:J19)</f>
        <v>5.0999999999999996</v>
      </c>
      <c r="L19" s="55">
        <v>1.1000000000000001</v>
      </c>
      <c r="M19" s="93">
        <f>K19+K9</f>
        <v>11.299999999999999</v>
      </c>
      <c r="N19" s="35"/>
      <c r="O19" s="35"/>
      <c r="P19" s="35"/>
      <c r="Q19" s="35"/>
      <c r="R19" s="35"/>
      <c r="S19" s="35"/>
      <c r="T19" s="35"/>
    </row>
    <row r="20" spans="1:24" s="34" customFormat="1" ht="21.75" customHeight="1" thickBot="1" x14ac:dyDescent="0.3">
      <c r="A20" s="85" t="s">
        <v>25</v>
      </c>
      <c r="B20" s="47">
        <v>4</v>
      </c>
      <c r="C20" s="58">
        <f>IF(I17="","",IF(I17=$L$7,0,IF(I17=$L$8,1.1,IF(I17=$L$9,2.3,IF(I17=0,2.8,"falsch")))))</f>
        <v>1.1000000000000001</v>
      </c>
      <c r="D20" s="59"/>
      <c r="E20" s="57">
        <f>IF(I18="","",IF(I18=$L$7,0,IF(I18=$L$8,1.1,IF(I18=$L$9,2.3,IF(I18=0,2.8,"falsch")))))</f>
        <v>2.8</v>
      </c>
      <c r="F20" s="49"/>
      <c r="G20" s="57">
        <f>IF(I19="","",IF(I19=$L$7,0,IF(I19=$L$8,1.1,IF(I19=$L$9,2.3,IF(I19=0,2.8,"falsch")))))</f>
        <v>0</v>
      </c>
      <c r="H20" s="49"/>
      <c r="I20" s="76" t="s">
        <v>24</v>
      </c>
      <c r="J20" s="77"/>
      <c r="K20" s="54">
        <f>SUM(C20:J20)</f>
        <v>3.9</v>
      </c>
      <c r="L20" s="60"/>
      <c r="M20" s="93">
        <f>K20+K10</f>
        <v>10.1</v>
      </c>
      <c r="N20" s="35"/>
      <c r="O20" s="35"/>
      <c r="P20" s="35"/>
      <c r="Q20" s="35"/>
      <c r="R20" s="35"/>
      <c r="S20" s="35"/>
      <c r="T20" s="35"/>
    </row>
    <row r="21" spans="1:24" s="61" customFormat="1" ht="11.25" customHeight="1" x14ac:dyDescent="0.25">
      <c r="R21" s="62"/>
      <c r="S21" s="62"/>
      <c r="T21" s="62"/>
      <c r="U21" s="62"/>
      <c r="V21" s="62"/>
      <c r="W21" s="62"/>
      <c r="X21" s="62"/>
    </row>
    <row r="22" spans="1:24" s="61" customFormat="1" ht="15.75" x14ac:dyDescent="0.25">
      <c r="B22" s="64" t="s">
        <v>32</v>
      </c>
      <c r="C22" s="64"/>
      <c r="D22" s="64"/>
      <c r="E22" s="64"/>
      <c r="F22" s="64"/>
      <c r="G22" s="64"/>
      <c r="H22" s="64"/>
      <c r="I22" s="64"/>
      <c r="J22" s="64"/>
      <c r="K22" s="64"/>
      <c r="R22" s="62"/>
      <c r="S22" s="62"/>
      <c r="T22" s="62"/>
      <c r="U22" s="62"/>
      <c r="V22" s="62"/>
      <c r="W22" s="62"/>
      <c r="X22" s="62"/>
    </row>
    <row r="23" spans="1:24" s="61" customFormat="1" ht="15.75" x14ac:dyDescent="0.25">
      <c r="B23" s="64" t="s">
        <v>30</v>
      </c>
      <c r="C23" s="68" t="s">
        <v>35</v>
      </c>
      <c r="D23" s="64"/>
      <c r="E23" s="68" t="s">
        <v>37</v>
      </c>
      <c r="F23" s="64"/>
      <c r="G23" s="68" t="s">
        <v>9</v>
      </c>
      <c r="H23" s="64"/>
      <c r="O23" s="62"/>
      <c r="P23" s="62"/>
      <c r="Q23" s="62"/>
      <c r="R23" s="62"/>
      <c r="S23" s="62"/>
      <c r="T23" s="62"/>
      <c r="U23" s="62"/>
    </row>
    <row r="24" spans="1:24" s="61" customFormat="1" ht="15.75" x14ac:dyDescent="0.25">
      <c r="B24" s="64" t="s">
        <v>31</v>
      </c>
      <c r="C24" s="68" t="s">
        <v>34</v>
      </c>
      <c r="D24" s="64"/>
      <c r="E24" s="68" t="s">
        <v>36</v>
      </c>
      <c r="F24" s="64"/>
      <c r="G24" s="68" t="s">
        <v>38</v>
      </c>
      <c r="H24" s="64"/>
      <c r="O24" s="62"/>
      <c r="P24" s="62"/>
      <c r="Q24" s="62"/>
      <c r="R24" s="62"/>
      <c r="S24" s="62"/>
      <c r="T24" s="62"/>
      <c r="U24" s="62"/>
    </row>
    <row r="25" spans="1:24" x14ac:dyDescent="0.35">
      <c r="C25" s="29"/>
      <c r="D25" s="30"/>
      <c r="E25" s="29"/>
      <c r="F25" s="30"/>
      <c r="G25" s="29"/>
    </row>
    <row r="26" spans="1:24" s="28" customFormat="1" ht="21.75" customHeight="1" x14ac:dyDescent="0.3">
      <c r="A26" s="95" t="s">
        <v>16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27"/>
      <c r="S26" s="26"/>
      <c r="T26" s="26"/>
      <c r="U26" s="26"/>
      <c r="V26" s="26"/>
      <c r="W26" s="26"/>
      <c r="X26" s="25"/>
    </row>
  </sheetData>
  <mergeCells count="3">
    <mergeCell ref="A26:Q26"/>
    <mergeCell ref="A1:Q1"/>
    <mergeCell ref="A2:Q2"/>
  </mergeCells>
  <hyperlinks>
    <hyperlink ref="A26" r:id="rId1"/>
  </hyperlinks>
  <pageMargins left="0.54" right="0.32" top="0.51" bottom="0.3" header="0.25" footer="0.2"/>
  <pageSetup paperSize="9" orientation="landscape" horizontalDpi="4294967293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4" sqref="M4"/>
    </sheetView>
  </sheetViews>
  <sheetFormatPr baseColWidth="10" defaultRowHeight="21" x14ac:dyDescent="0.35"/>
  <cols>
    <col min="1" max="1" width="29.5703125" bestFit="1" customWidth="1"/>
    <col min="2" max="6" width="17.5703125" style="22" customWidth="1"/>
    <col min="7" max="7" width="17.42578125" style="22" customWidth="1"/>
    <col min="8" max="8" width="11.85546875" style="23" hidden="1" customWidth="1"/>
    <col min="9" max="9" width="0.140625" customWidth="1"/>
    <col min="10" max="10" width="23.140625" hidden="1" customWidth="1"/>
  </cols>
  <sheetData>
    <row r="1" spans="1:10" ht="60" x14ac:dyDescent="0.8">
      <c r="A1" s="99" t="s">
        <v>40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78" customHeight="1" x14ac:dyDescent="0.55000000000000004">
      <c r="A2" s="97" t="s">
        <v>15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78" customHeight="1" x14ac:dyDescent="0.55000000000000004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s="86" customFormat="1" x14ac:dyDescent="0.35">
      <c r="A4" s="14"/>
      <c r="B4" s="14" t="s">
        <v>21</v>
      </c>
      <c r="C4" s="14" t="s">
        <v>22</v>
      </c>
      <c r="D4" s="14" t="s">
        <v>6</v>
      </c>
      <c r="E4" s="14" t="s">
        <v>23</v>
      </c>
      <c r="F4" s="14" t="s">
        <v>1</v>
      </c>
      <c r="G4" s="14" t="s">
        <v>1</v>
      </c>
    </row>
    <row r="5" spans="1:10" s="15" customFormat="1" ht="21.75" thickBot="1" x14ac:dyDescent="0.4"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</v>
      </c>
      <c r="G5" s="15" t="s">
        <v>3</v>
      </c>
    </row>
    <row r="6" spans="1:10" ht="23.25" x14ac:dyDescent="0.35">
      <c r="A6" s="11" t="s">
        <v>4</v>
      </c>
      <c r="B6" s="16">
        <v>10.8</v>
      </c>
      <c r="C6" s="16">
        <v>3.9</v>
      </c>
      <c r="D6" s="16">
        <v>11.3</v>
      </c>
      <c r="E6" s="17">
        <v>6.1</v>
      </c>
      <c r="F6" s="89">
        <f>SUM(B6:E6)</f>
        <v>32.1</v>
      </c>
      <c r="G6" s="100">
        <v>4</v>
      </c>
      <c r="H6"/>
    </row>
    <row r="7" spans="1:10" ht="23.25" x14ac:dyDescent="0.35">
      <c r="A7" s="12" t="s">
        <v>5</v>
      </c>
      <c r="B7" s="18">
        <v>3.4</v>
      </c>
      <c r="C7" s="18">
        <v>12.4</v>
      </c>
      <c r="D7" s="18">
        <v>7.3</v>
      </c>
      <c r="E7" s="19">
        <v>11.3</v>
      </c>
      <c r="F7" s="90">
        <f t="shared" ref="F7:F9" si="0">SUM(B7:E7)</f>
        <v>34.400000000000006</v>
      </c>
      <c r="G7" s="101">
        <v>3</v>
      </c>
      <c r="H7"/>
    </row>
    <row r="8" spans="1:10" ht="23.25" x14ac:dyDescent="0.35">
      <c r="A8" s="10" t="s">
        <v>25</v>
      </c>
      <c r="B8" s="18">
        <v>10.6</v>
      </c>
      <c r="C8" s="18">
        <v>8.5</v>
      </c>
      <c r="D8" s="18">
        <v>7.9</v>
      </c>
      <c r="E8" s="19">
        <v>10.1</v>
      </c>
      <c r="F8" s="90">
        <f t="shared" si="0"/>
        <v>37.1</v>
      </c>
      <c r="G8" s="101">
        <v>2</v>
      </c>
      <c r="H8"/>
    </row>
    <row r="9" spans="1:10" ht="24" thickBot="1" x14ac:dyDescent="0.4">
      <c r="A9" s="13" t="s">
        <v>7</v>
      </c>
      <c r="B9" s="20">
        <v>11.8</v>
      </c>
      <c r="C9" s="20">
        <v>12.4</v>
      </c>
      <c r="D9" s="20">
        <v>10.7</v>
      </c>
      <c r="E9" s="21">
        <v>9.6999999999999993</v>
      </c>
      <c r="F9" s="91">
        <f t="shared" si="0"/>
        <v>44.600000000000009</v>
      </c>
      <c r="G9" s="102">
        <v>1</v>
      </c>
      <c r="H9"/>
    </row>
    <row r="13" spans="1:10" ht="61.5" x14ac:dyDescent="0.9">
      <c r="A13" s="98" t="s">
        <v>16</v>
      </c>
      <c r="B13" s="98"/>
      <c r="C13" s="98"/>
      <c r="D13" s="98"/>
      <c r="E13" s="98"/>
      <c r="F13" s="98"/>
      <c r="G13" s="98"/>
      <c r="H13" s="98"/>
      <c r="I13" s="98"/>
    </row>
  </sheetData>
  <mergeCells count="3">
    <mergeCell ref="A13:I13"/>
    <mergeCell ref="A1:J1"/>
    <mergeCell ref="A2:J2"/>
  </mergeCells>
  <hyperlinks>
    <hyperlink ref="A13" r:id="rId1"/>
  </hyperlinks>
  <pageMargins left="0.45" right="0.22" top="0.78740157480314965" bottom="0.78740157480314965" header="0.31496062992125984" footer="0.31496062992125984"/>
  <pageSetup paperSize="9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Anthering</vt:lpstr>
      <vt:lpstr>St. Georgen</vt:lpstr>
      <vt:lpstr>Koppl</vt:lpstr>
      <vt:lpstr>Nussdorf</vt:lpstr>
      <vt:lpstr>Gesamt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Werner</cp:lastModifiedBy>
  <cp:lastPrinted>2017-06-17T07:34:46Z</cp:lastPrinted>
  <dcterms:created xsi:type="dcterms:W3CDTF">2014-04-01T07:32:00Z</dcterms:created>
  <dcterms:modified xsi:type="dcterms:W3CDTF">2017-08-06T15:51:38Z</dcterms:modified>
</cp:coreProperties>
</file>