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8675" windowHeight="8220" activeTab="5"/>
  </bookViews>
  <sheets>
    <sheet name="Anthering" sheetId="3" r:id="rId1"/>
    <sheet name="Bürmoos" sheetId="2" r:id="rId2"/>
    <sheet name="St. Georgen" sheetId="4" r:id="rId3"/>
    <sheet name="Koppl" sheetId="5" r:id="rId4"/>
    <sheet name="Nussdorf" sheetId="6" r:id="rId5"/>
    <sheet name="Gesamt" sheetId="7" r:id="rId6"/>
  </sheets>
  <calcPr calcId="125725"/>
</workbook>
</file>

<file path=xl/calcChain.xml><?xml version="1.0" encoding="utf-8"?>
<calcChain xmlns="http://schemas.openxmlformats.org/spreadsheetml/2006/main">
  <c r="A1" i="3"/>
  <c r="A1" i="4" s="1"/>
  <c r="K12" i="6"/>
  <c r="I12"/>
  <c r="G12"/>
  <c r="E12"/>
  <c r="C12"/>
  <c r="I11"/>
  <c r="G11"/>
  <c r="E11"/>
  <c r="C11"/>
  <c r="G10"/>
  <c r="E10"/>
  <c r="C10"/>
  <c r="E9"/>
  <c r="C9"/>
  <c r="C8"/>
  <c r="O8" s="1"/>
  <c r="O7"/>
  <c r="I12" i="5"/>
  <c r="G12"/>
  <c r="E12"/>
  <c r="C12"/>
  <c r="G11"/>
  <c r="E11"/>
  <c r="C11"/>
  <c r="E10"/>
  <c r="C10"/>
  <c r="E9"/>
  <c r="C9"/>
  <c r="C8"/>
  <c r="M8" s="1"/>
  <c r="M7"/>
  <c r="K12" i="4"/>
  <c r="I12"/>
  <c r="G12"/>
  <c r="E12"/>
  <c r="C12"/>
  <c r="I11"/>
  <c r="G11"/>
  <c r="E11"/>
  <c r="C11"/>
  <c r="G10"/>
  <c r="E10"/>
  <c r="C10"/>
  <c r="E9"/>
  <c r="C9"/>
  <c r="C8"/>
  <c r="O8" s="1"/>
  <c r="O7"/>
  <c r="I12" i="3"/>
  <c r="G12"/>
  <c r="E12"/>
  <c r="C12"/>
  <c r="I11"/>
  <c r="G11"/>
  <c r="E11"/>
  <c r="C11"/>
  <c r="G10"/>
  <c r="E10"/>
  <c r="C10"/>
  <c r="E9"/>
  <c r="C9"/>
  <c r="C8"/>
  <c r="M8" s="1"/>
  <c r="M7"/>
  <c r="K12" i="2"/>
  <c r="I12"/>
  <c r="G12"/>
  <c r="E12"/>
  <c r="C12"/>
  <c r="I11"/>
  <c r="G11"/>
  <c r="E11"/>
  <c r="C11"/>
  <c r="G10"/>
  <c r="E10"/>
  <c r="C10"/>
  <c r="E9"/>
  <c r="C9"/>
  <c r="C8"/>
  <c r="O8" s="1"/>
  <c r="O7"/>
  <c r="A1" i="5" l="1"/>
  <c r="A1" i="6" s="1"/>
  <c r="O12"/>
  <c r="O10"/>
  <c r="O10" i="4"/>
  <c r="O12"/>
  <c r="M11" i="5"/>
  <c r="M12" i="3"/>
  <c r="M11"/>
  <c r="M10"/>
  <c r="M9"/>
  <c r="O11" i="6"/>
  <c r="O9"/>
  <c r="M9" i="5"/>
  <c r="M10"/>
  <c r="M12"/>
  <c r="O11" i="4"/>
  <c r="O9"/>
  <c r="O10" i="2"/>
  <c r="H9" i="7" s="1"/>
  <c r="O12" i="2"/>
  <c r="O11"/>
  <c r="O9"/>
  <c r="H7" i="7" l="1"/>
  <c r="H10"/>
  <c r="H5"/>
  <c r="H6"/>
  <c r="H8"/>
</calcChain>
</file>

<file path=xl/sharedStrings.xml><?xml version="1.0" encoding="utf-8"?>
<sst xmlns="http://schemas.openxmlformats.org/spreadsheetml/2006/main" count="187" uniqueCount="46">
  <si>
    <t>Nicht Löschen</t>
  </si>
  <si>
    <t>Gesamt</t>
  </si>
  <si>
    <t>Punkte</t>
  </si>
  <si>
    <t>Rang</t>
  </si>
  <si>
    <t>Oberndorf</t>
  </si>
  <si>
    <t>ESV Bürmoos</t>
  </si>
  <si>
    <t>EV Anthering</t>
  </si>
  <si>
    <t>USV St. Georgen</t>
  </si>
  <si>
    <t>Koppl</t>
  </si>
  <si>
    <t>USSV Nußdorf</t>
  </si>
  <si>
    <t>1:2</t>
  </si>
  <si>
    <t>2:3</t>
  </si>
  <si>
    <t>3:4</t>
  </si>
  <si>
    <t>3:5</t>
  </si>
  <si>
    <t>2:5</t>
  </si>
  <si>
    <t>1:3</t>
  </si>
  <si>
    <t>4:5</t>
  </si>
  <si>
    <t>1:5</t>
  </si>
  <si>
    <t>2:4</t>
  </si>
  <si>
    <t>1:4</t>
  </si>
  <si>
    <t>gegen</t>
  </si>
  <si>
    <t>Flachgau</t>
  </si>
  <si>
    <t>www.stocksport-sbgnord.com</t>
  </si>
  <si>
    <t>EC Oberndorf</t>
  </si>
  <si>
    <t>Runde 1</t>
  </si>
  <si>
    <t>Runde 2</t>
  </si>
  <si>
    <t>Runde 3</t>
  </si>
  <si>
    <t>Runde 4</t>
  </si>
  <si>
    <t>Runde 5</t>
  </si>
  <si>
    <t>Runde 6</t>
  </si>
  <si>
    <t>Bürmoos</t>
  </si>
  <si>
    <t>Anthering</t>
  </si>
  <si>
    <t>St. Georgen</t>
  </si>
  <si>
    <t>Nußdorf</t>
  </si>
  <si>
    <t>x</t>
  </si>
  <si>
    <t>USV Koppl</t>
  </si>
  <si>
    <t>Bürmoos 18:30 Uhr</t>
  </si>
  <si>
    <t>Anthering 18:30 Uhr</t>
  </si>
  <si>
    <t>St. Georgen 18:30 Uhr</t>
  </si>
  <si>
    <t>Koppl 18:30 Uhr</t>
  </si>
  <si>
    <t>Nußdorf 18:30 Uhr</t>
  </si>
  <si>
    <t>Zipfercup 2016</t>
  </si>
  <si>
    <t>Bahn 1</t>
  </si>
  <si>
    <t>Bahn 2</t>
  </si>
  <si>
    <t>Spielplan</t>
  </si>
  <si>
    <t>Zipfercup 2018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</si>
</sst>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i/>
      <u/>
      <sz val="18"/>
      <name val="Arial"/>
      <family val="2"/>
    </font>
    <font>
      <b/>
      <i/>
      <u/>
      <sz val="36"/>
      <name val="Arial"/>
      <family val="2"/>
    </font>
    <font>
      <sz val="36"/>
      <name val="Arial"/>
      <family val="2"/>
    </font>
    <font>
      <b/>
      <i/>
      <u/>
      <sz val="18"/>
      <color rgb="FFFF0000"/>
      <name val="Arial"/>
      <family val="2"/>
    </font>
    <font>
      <u/>
      <sz val="11"/>
      <color theme="10"/>
      <name val="Calibri"/>
      <family val="2"/>
    </font>
    <font>
      <u/>
      <sz val="26"/>
      <color theme="10"/>
      <name val="Calibri"/>
      <family val="2"/>
    </font>
    <font>
      <b/>
      <i/>
      <sz val="9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48"/>
      <color theme="10"/>
      <name val="Calibri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u/>
      <sz val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0" fontId="1" fillId="0" borderId="0" xfId="0" applyFont="1" applyFill="1" applyProtection="1"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 applyAlignment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25" xfId="0" applyNumberFormat="1" applyFont="1" applyBorder="1" applyAlignment="1">
      <alignment horizontal="center"/>
    </xf>
    <xf numFmtId="164" fontId="17" fillId="3" borderId="16" xfId="0" applyNumberFormat="1" applyFont="1" applyFill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164" fontId="17" fillId="3" borderId="17" xfId="0" applyNumberFormat="1" applyFont="1" applyFill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27" xfId="0" applyNumberFormat="1" applyFont="1" applyBorder="1" applyAlignment="1">
      <alignment horizontal="center"/>
    </xf>
    <xf numFmtId="164" fontId="17" fillId="3" borderId="18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9" fillId="0" borderId="0" xfId="1" applyNumberFormat="1" applyFont="1" applyFill="1" applyAlignment="1" applyProtection="1">
      <alignment horizontal="center"/>
    </xf>
    <xf numFmtId="0" fontId="6" fillId="3" borderId="31" xfId="0" applyFont="1" applyFill="1" applyBorder="1" applyAlignment="1" applyProtection="1">
      <alignment horizontal="center" textRotation="90"/>
      <protection locked="0"/>
    </xf>
    <xf numFmtId="0" fontId="6" fillId="3" borderId="1" xfId="0" applyFont="1" applyFill="1" applyBorder="1" applyAlignment="1" applyProtection="1">
      <alignment horizontal="center" textRotation="90"/>
      <protection locked="0"/>
    </xf>
    <xf numFmtId="0" fontId="13" fillId="0" borderId="0" xfId="1" applyFont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1524000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5049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221922</xdr:colOff>
      <xdr:row>0</xdr:row>
      <xdr:rowOff>85072</xdr:rowOff>
    </xdr:from>
    <xdr:to>
      <xdr:col>14</xdr:col>
      <xdr:colOff>571500</xdr:colOff>
      <xdr:row>3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4122" y="85072"/>
          <a:ext cx="1768803" cy="15151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1828800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8097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85726</xdr:colOff>
      <xdr:row>0</xdr:row>
      <xdr:rowOff>46972</xdr:rowOff>
    </xdr:from>
    <xdr:to>
      <xdr:col>17</xdr:col>
      <xdr:colOff>566859</xdr:colOff>
      <xdr:row>3</xdr:row>
      <xdr:rowOff>257175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6" y="46972"/>
          <a:ext cx="2300408" cy="16294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1685924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1666875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181456</xdr:colOff>
      <xdr:row>0</xdr:row>
      <xdr:rowOff>161272</xdr:rowOff>
    </xdr:from>
    <xdr:to>
      <xdr:col>16</xdr:col>
      <xdr:colOff>689552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631" y="161272"/>
          <a:ext cx="2117821" cy="16580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1581150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56210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257264</xdr:colOff>
      <xdr:row>0</xdr:row>
      <xdr:rowOff>132697</xdr:rowOff>
    </xdr:from>
    <xdr:to>
      <xdr:col>16</xdr:col>
      <xdr:colOff>733424</xdr:colOff>
      <xdr:row>3</xdr:row>
      <xdr:rowOff>257175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86539" y="132697"/>
          <a:ext cx="2162085" cy="15437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1447800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4287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123825</xdr:colOff>
      <xdr:row>0</xdr:row>
      <xdr:rowOff>18397</xdr:rowOff>
    </xdr:from>
    <xdr:to>
      <xdr:col>16</xdr:col>
      <xdr:colOff>666750</xdr:colOff>
      <xdr:row>4</xdr:row>
      <xdr:rowOff>4081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18397"/>
          <a:ext cx="215265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19050</xdr:colOff>
      <xdr:row>2</xdr:row>
      <xdr:rowOff>358897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1943100" cy="2092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215439</xdr:colOff>
      <xdr:row>0</xdr:row>
      <xdr:rowOff>28574</xdr:rowOff>
    </xdr:from>
    <xdr:to>
      <xdr:col>9</xdr:col>
      <xdr:colOff>733426</xdr:colOff>
      <xdr:row>2</xdr:row>
      <xdr:rowOff>209549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0514" y="28574"/>
          <a:ext cx="1841962" cy="1933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ocksport-sbgnord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ocksport-sbgnord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ocksport-sbgnord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opLeftCell="A4" workbookViewId="0">
      <selection activeCell="K12" sqref="K12:L12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7109375" style="8" customWidth="1"/>
    <col min="12" max="12" width="4.85546875" style="8" customWidth="1"/>
    <col min="13" max="13" width="16.42578125" style="8" customWidth="1"/>
    <col min="14" max="14" width="2.85546875" style="8" hidden="1" customWidth="1"/>
    <col min="15" max="15" width="13.140625" style="8" customWidth="1"/>
    <col min="16" max="16" width="23.7109375" style="8" hidden="1" customWidth="1"/>
    <col min="17" max="17" width="3.28515625" style="8" customWidth="1"/>
    <col min="18" max="18" width="11.42578125" style="16"/>
    <col min="19" max="23" width="4.7109375" style="16" customWidth="1"/>
    <col min="24" max="24" width="11.42578125" style="16"/>
    <col min="25" max="16384" width="11.42578125" style="8"/>
  </cols>
  <sheetData>
    <row r="1" spans="1:24" s="20" customFormat="1" ht="44.25">
      <c r="A1" s="81" t="str">
        <f>Bürmoos!A1</f>
        <v>Zipfercup 2018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9"/>
      <c r="S1" s="19"/>
      <c r="T1" s="19"/>
      <c r="U1" s="19"/>
      <c r="V1" s="19"/>
      <c r="W1" s="19"/>
      <c r="X1" s="19"/>
    </row>
    <row r="2" spans="1:24" s="1" customFormat="1" ht="44.25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5"/>
      <c r="S2" s="15"/>
      <c r="T2" s="15"/>
      <c r="U2" s="15"/>
      <c r="V2" s="15"/>
      <c r="W2" s="15"/>
      <c r="X2" s="15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5"/>
      <c r="S3" s="15"/>
      <c r="T3" s="15"/>
      <c r="U3" s="15"/>
      <c r="V3" s="15"/>
      <c r="W3" s="15"/>
      <c r="X3" s="15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5"/>
      <c r="S4" s="15"/>
      <c r="T4" s="15"/>
      <c r="U4" s="15"/>
      <c r="V4" s="15"/>
      <c r="W4" s="15"/>
      <c r="X4" s="15"/>
    </row>
    <row r="5" spans="1:24" s="1" customFormat="1" ht="28.5" customHeight="1">
      <c r="A5" s="21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5"/>
      <c r="S5" s="15"/>
      <c r="T5" s="15"/>
      <c r="U5" s="15"/>
      <c r="V5" s="15"/>
      <c r="W5" s="15"/>
      <c r="X5" s="15"/>
    </row>
    <row r="6" spans="1:24" s="1" customFormat="1" ht="24" thickBot="1">
      <c r="B6" s="2" t="s">
        <v>20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 t="s">
        <v>1</v>
      </c>
      <c r="N6" s="3" t="s">
        <v>2</v>
      </c>
      <c r="O6" s="2" t="s">
        <v>3</v>
      </c>
      <c r="P6" s="15"/>
      <c r="Q6" s="15"/>
      <c r="R6" s="15"/>
      <c r="S6" s="15"/>
      <c r="T6" s="15"/>
      <c r="U6" s="15"/>
      <c r="V6" s="15"/>
    </row>
    <row r="7" spans="1:24" s="1" customFormat="1" ht="27" customHeight="1" thickBot="1">
      <c r="A7" s="28" t="s">
        <v>6</v>
      </c>
      <c r="B7" s="60">
        <v>1</v>
      </c>
      <c r="C7" s="84" t="s">
        <v>34</v>
      </c>
      <c r="D7" s="85"/>
      <c r="E7" s="31">
        <v>0</v>
      </c>
      <c r="F7" s="42"/>
      <c r="G7" s="32">
        <v>0</v>
      </c>
      <c r="H7" s="43"/>
      <c r="I7" s="32">
        <v>2.2999999999999998</v>
      </c>
      <c r="J7" s="43"/>
      <c r="K7" s="32">
        <v>1.1000000000000001</v>
      </c>
      <c r="L7" s="47"/>
      <c r="M7" s="50">
        <f t="shared" ref="M7:M12" si="0">SUM(C7:L7)</f>
        <v>3.4</v>
      </c>
      <c r="N7" s="24">
        <v>2.8</v>
      </c>
      <c r="O7" s="36"/>
      <c r="P7" s="15"/>
      <c r="Q7" s="53"/>
      <c r="R7" s="15"/>
      <c r="S7" s="15"/>
      <c r="T7" s="15"/>
      <c r="U7" s="15"/>
      <c r="V7" s="15"/>
    </row>
    <row r="8" spans="1:24" s="1" customFormat="1" ht="27" customHeight="1" thickBot="1">
      <c r="A8" s="29" t="s">
        <v>7</v>
      </c>
      <c r="B8" s="61">
        <v>2</v>
      </c>
      <c r="C8" s="33">
        <f>IF(E7="","",IF(E7=$N$7,0,IF(E7=$N$8,1.1,IF(E7=$N$9,2.3,IF(E7=0,2.8,"falsch")))))</f>
        <v>2.8</v>
      </c>
      <c r="D8" s="39"/>
      <c r="E8" s="84" t="s">
        <v>34</v>
      </c>
      <c r="F8" s="85"/>
      <c r="G8" s="4">
        <v>2.2999999999999998</v>
      </c>
      <c r="H8" s="44"/>
      <c r="I8" s="5">
        <v>1.1000000000000001</v>
      </c>
      <c r="J8" s="45"/>
      <c r="K8" s="5">
        <v>2.2999999999999998</v>
      </c>
      <c r="L8" s="48"/>
      <c r="M8" s="51">
        <f t="shared" si="0"/>
        <v>8.5</v>
      </c>
      <c r="N8" s="25">
        <v>2.2999999999999998</v>
      </c>
      <c r="O8" s="37"/>
      <c r="P8" s="15"/>
      <c r="Q8" s="53"/>
      <c r="R8" s="15"/>
      <c r="S8" s="15"/>
      <c r="T8" s="15"/>
      <c r="U8" s="15"/>
      <c r="V8" s="15"/>
    </row>
    <row r="9" spans="1:24" s="1" customFormat="1" ht="27" customHeight="1" thickBot="1">
      <c r="A9" s="29" t="s">
        <v>35</v>
      </c>
      <c r="B9" s="61">
        <v>3</v>
      </c>
      <c r="C9" s="33">
        <f>IF(G7="","",IF(G7=$N$7,0,IF(G7=$N$8,1.1,IF(G7=$N$9,2.3,IF(G7=0,2.8,"falsch")))))</f>
        <v>2.8</v>
      </c>
      <c r="D9" s="39"/>
      <c r="E9" s="6">
        <f>IF(G8="","",IF(G8=$N$7,0,IF(G8=$N$8,1.1,IF(G8=$N$9,2.3,IF(G8=0,2.8,"falsch")))))</f>
        <v>1.1000000000000001</v>
      </c>
      <c r="F9" s="39"/>
      <c r="G9" s="84" t="s">
        <v>34</v>
      </c>
      <c r="H9" s="85"/>
      <c r="I9" s="4">
        <v>0</v>
      </c>
      <c r="J9" s="44"/>
      <c r="K9" s="5">
        <v>2.8</v>
      </c>
      <c r="L9" s="48"/>
      <c r="M9" s="51">
        <f t="shared" si="0"/>
        <v>6.6999999999999993</v>
      </c>
      <c r="N9" s="25">
        <v>1.1000000000000001</v>
      </c>
      <c r="O9" s="37"/>
      <c r="P9" s="15"/>
      <c r="Q9" s="15"/>
      <c r="R9" s="15"/>
      <c r="S9" s="15"/>
      <c r="T9" s="15"/>
      <c r="U9" s="15"/>
      <c r="V9" s="15"/>
    </row>
    <row r="10" spans="1:24" s="1" customFormat="1" ht="24" thickBot="1">
      <c r="A10" s="29" t="s">
        <v>9</v>
      </c>
      <c r="B10" s="61">
        <v>4</v>
      </c>
      <c r="C10" s="22">
        <f>IF(I7="","",IF(I7=$N$7,0,IF(I7=$N$8,1.1,IF(I7=$N$9,2.3,IF(I7=0,2.8,"falsch")))))</f>
        <v>1.1000000000000001</v>
      </c>
      <c r="D10" s="40"/>
      <c r="E10" s="6">
        <f>IF(I8="","",IF(I8=$N$7,0,IF(I8=$N$8,1.1,IF(I8=$N$9,2.3,IF(I8=0,2.8,"falsch")))))</f>
        <v>2.2999999999999998</v>
      </c>
      <c r="F10" s="39"/>
      <c r="G10" s="6">
        <f>IF(I9="","",IF(I9=$N$7,0,IF(I9=$N$8,1.1,IF(I9=$N$9,2.3,IF(I9=0,2.8,"falsch")))))</f>
        <v>2.8</v>
      </c>
      <c r="H10" s="39"/>
      <c r="I10" s="84" t="s">
        <v>34</v>
      </c>
      <c r="J10" s="85"/>
      <c r="K10" s="5">
        <v>2.2999999999999998</v>
      </c>
      <c r="L10" s="48"/>
      <c r="M10" s="51">
        <f t="shared" si="0"/>
        <v>8.5</v>
      </c>
      <c r="N10" s="26"/>
      <c r="O10" s="37"/>
      <c r="P10" s="15"/>
      <c r="Q10" s="15"/>
      <c r="R10" s="15"/>
      <c r="S10" s="15"/>
      <c r="T10" s="15"/>
      <c r="U10" s="15"/>
      <c r="V10" s="15"/>
    </row>
    <row r="11" spans="1:24" s="1" customFormat="1" ht="24" hidden="1" customHeight="1" thickBot="1">
      <c r="A11" s="29" t="s">
        <v>23</v>
      </c>
      <c r="B11" s="61">
        <v>5</v>
      </c>
      <c r="C11" s="22" t="e">
        <f>IF(#REF!="","",IF(#REF!=$N$7,0,IF(#REF!=$N$8,1.1,IF(#REF!=$N$9,2.3,IF(#REF!=0,2.8,"falsch")))))</f>
        <v>#REF!</v>
      </c>
      <c r="D11" s="40"/>
      <c r="E11" s="7" t="e">
        <f>IF(#REF!="","",IF(#REF!=$N$7,0,IF(#REF!=$N$8,1.1,IF(#REF!=$N$9,2.3,IF(#REF!=0,2.8,"falsch")))))</f>
        <v>#REF!</v>
      </c>
      <c r="F11" s="40"/>
      <c r="G11" s="6" t="e">
        <f>IF(#REF!="","",IF(#REF!=$N$7,0,IF(#REF!=$N$8,1.1,IF(#REF!=$N$9,2.3,IF(#REF!=0,2.8,"falsch")))))</f>
        <v>#REF!</v>
      </c>
      <c r="H11" s="39"/>
      <c r="I11" s="6" t="e">
        <f>IF(#REF!="","",IF(#REF!=$N$7,0,IF(#REF!=$N$8,1.1,IF(#REF!=$N$9,2.3,IF(#REF!=0,2.8,"falsch")))))</f>
        <v>#REF!</v>
      </c>
      <c r="J11" s="39"/>
      <c r="K11" s="4"/>
      <c r="L11" s="49"/>
      <c r="M11" s="51" t="e">
        <f t="shared" si="0"/>
        <v>#REF!</v>
      </c>
      <c r="N11" s="26"/>
      <c r="O11" s="37"/>
      <c r="P11" s="15"/>
      <c r="Q11" s="15"/>
      <c r="R11" s="15"/>
      <c r="S11" s="15"/>
      <c r="T11" s="15"/>
      <c r="U11" s="15"/>
      <c r="V11" s="15"/>
    </row>
    <row r="12" spans="1:24" s="1" customFormat="1" ht="24" thickBot="1">
      <c r="A12" s="30" t="s">
        <v>5</v>
      </c>
      <c r="B12" s="62">
        <v>5</v>
      </c>
      <c r="C12" s="23">
        <f>IF(K7="","",IF(K7=$N$7,0,IF(K7=$N$8,1.1,IF(K7=$N$9,2.3,IF(K7=0,2.8,"falsch")))))</f>
        <v>2.2999999999999998</v>
      </c>
      <c r="D12" s="41"/>
      <c r="E12" s="34">
        <f>IF(K8="","",IF(K8=$N$7,0,IF(K8=$N$8,1.1,IF(K8=$N$9,2.3,IF(K8=0,2.8,"falsch")))))</f>
        <v>1.1000000000000001</v>
      </c>
      <c r="F12" s="41"/>
      <c r="G12" s="34">
        <f>IF(K9="","",IF(K9=$N$7,0,IF(K9=$N$8,1.1,IF(K9=$N$9,2.3,IF(K9=0,2.8,"falsch")))))</f>
        <v>0</v>
      </c>
      <c r="H12" s="41"/>
      <c r="I12" s="35">
        <f>IF(K10="","",IF(K10=$N$7,0,IF(K10=$N$8,1.1,IF(K10=$N$9,2.3,IF(K10=0,2.8,"falsch")))))</f>
        <v>1.1000000000000001</v>
      </c>
      <c r="J12" s="46"/>
      <c r="K12" s="84" t="s">
        <v>34</v>
      </c>
      <c r="L12" s="85"/>
      <c r="M12" s="52">
        <f t="shared" si="0"/>
        <v>4.5</v>
      </c>
      <c r="N12" s="27"/>
      <c r="O12" s="38"/>
      <c r="P12" s="15"/>
      <c r="Q12" s="15"/>
      <c r="R12" s="15"/>
      <c r="S12" s="15"/>
      <c r="T12" s="15"/>
      <c r="U12" s="15"/>
      <c r="V12" s="15"/>
    </row>
    <row r="13" spans="1:24" ht="9.75" customHeight="1">
      <c r="S13" s="17"/>
      <c r="T13" s="17"/>
      <c r="U13" s="17"/>
      <c r="V13" s="17"/>
      <c r="W13" s="17"/>
    </row>
    <row r="14" spans="1:24" s="11" customFormat="1" ht="33.75">
      <c r="A14" s="83" t="s">
        <v>22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2"/>
      <c r="S14" s="17"/>
      <c r="T14" s="17"/>
      <c r="U14" s="17"/>
      <c r="V14" s="17"/>
      <c r="W14" s="17"/>
      <c r="X14" s="16"/>
    </row>
    <row r="15" spans="1:24" s="11" customFormat="1"/>
    <row r="16" spans="1:24" s="9" customFormat="1">
      <c r="B16" s="9" t="s">
        <v>44</v>
      </c>
      <c r="R16" s="18"/>
      <c r="S16" s="17"/>
      <c r="T16" s="17"/>
      <c r="U16" s="17"/>
      <c r="V16" s="17"/>
      <c r="W16" s="17"/>
      <c r="X16" s="16"/>
    </row>
    <row r="17" spans="2:24" s="13" customFormat="1">
      <c r="B17" s="9" t="s">
        <v>42</v>
      </c>
      <c r="C17" s="14" t="s">
        <v>10</v>
      </c>
      <c r="D17" s="9"/>
      <c r="E17" s="14" t="s">
        <v>17</v>
      </c>
      <c r="F17" s="9"/>
      <c r="G17" s="14" t="s">
        <v>19</v>
      </c>
      <c r="H17" s="9"/>
      <c r="I17" s="14" t="s">
        <v>18</v>
      </c>
      <c r="J17" s="9"/>
      <c r="K17" s="14" t="s">
        <v>16</v>
      </c>
      <c r="R17" s="64"/>
      <c r="S17" s="65"/>
      <c r="T17" s="65"/>
      <c r="U17" s="65"/>
      <c r="V17" s="65"/>
      <c r="W17" s="65"/>
      <c r="X17" s="66"/>
    </row>
    <row r="18" spans="2:24" s="13" customFormat="1">
      <c r="B18" s="9" t="s">
        <v>43</v>
      </c>
      <c r="C18" s="14" t="s">
        <v>12</v>
      </c>
      <c r="D18" s="9"/>
      <c r="E18" s="14" t="s">
        <v>11</v>
      </c>
      <c r="F18" s="9"/>
      <c r="G18" s="14" t="s">
        <v>14</v>
      </c>
      <c r="H18" s="9"/>
      <c r="I18" s="14" t="s">
        <v>13</v>
      </c>
      <c r="J18" s="9"/>
      <c r="K18" s="14" t="s">
        <v>15</v>
      </c>
      <c r="R18" s="64"/>
      <c r="S18" s="65"/>
      <c r="T18" s="65"/>
      <c r="U18" s="65"/>
      <c r="V18" s="65"/>
      <c r="W18" s="65"/>
      <c r="X18" s="66"/>
    </row>
    <row r="19" spans="2:24" s="10" customFormat="1">
      <c r="R19" s="11"/>
      <c r="S19" s="11"/>
      <c r="T19" s="11"/>
      <c r="U19" s="11"/>
      <c r="V19" s="11"/>
      <c r="W19" s="11"/>
      <c r="X19" s="11"/>
    </row>
    <row r="20" spans="2:24" s="10" customFormat="1">
      <c r="R20" s="11"/>
      <c r="S20" s="11"/>
      <c r="T20" s="11"/>
      <c r="U20" s="11"/>
      <c r="V20" s="11"/>
      <c r="W20" s="11"/>
      <c r="X20" s="11"/>
    </row>
    <row r="21" spans="2:24" s="10" customFormat="1">
      <c r="R21" s="11"/>
      <c r="S21" s="11"/>
      <c r="T21" s="11"/>
      <c r="U21" s="11"/>
      <c r="V21" s="11"/>
      <c r="W21" s="11"/>
      <c r="X21" s="11"/>
    </row>
    <row r="22" spans="2:24" s="10" customFormat="1">
      <c r="R22" s="11"/>
      <c r="S22" s="11"/>
      <c r="T22" s="11"/>
      <c r="U22" s="11"/>
      <c r="V22" s="11"/>
      <c r="W22" s="11"/>
      <c r="X22" s="11"/>
    </row>
  </sheetData>
  <mergeCells count="8">
    <mergeCell ref="A1:Q1"/>
    <mergeCell ref="A2:Q2"/>
    <mergeCell ref="A14:Q14"/>
    <mergeCell ref="C7:D7"/>
    <mergeCell ref="E8:F8"/>
    <mergeCell ref="G9:H9"/>
    <mergeCell ref="I10:J10"/>
    <mergeCell ref="K12:L12"/>
  </mergeCells>
  <hyperlinks>
    <hyperlink ref="A14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topLeftCell="A4" workbookViewId="0">
      <selection activeCell="A19" sqref="A19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7109375" style="8" customWidth="1"/>
    <col min="13" max="13" width="8.140625" style="8" hidden="1" customWidth="1"/>
    <col min="14" max="14" width="2.85546875" style="8" hidden="1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6"/>
    <col min="19" max="23" width="4.7109375" style="16" customWidth="1"/>
    <col min="24" max="24" width="11.42578125" style="16"/>
    <col min="25" max="16384" width="11.42578125" style="8"/>
  </cols>
  <sheetData>
    <row r="1" spans="1:24" s="20" customFormat="1" ht="44.25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9"/>
      <c r="S1" s="19"/>
      <c r="T1" s="19"/>
      <c r="U1" s="19"/>
      <c r="V1" s="19"/>
      <c r="W1" s="19"/>
      <c r="X1" s="19"/>
    </row>
    <row r="2" spans="1:24" s="1" customFormat="1" ht="44.25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5"/>
      <c r="S2" s="15"/>
      <c r="T2" s="15"/>
      <c r="U2" s="15"/>
      <c r="V2" s="15"/>
      <c r="W2" s="15"/>
      <c r="X2" s="15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5"/>
      <c r="S3" s="15"/>
      <c r="T3" s="15"/>
      <c r="U3" s="15"/>
      <c r="V3" s="15"/>
      <c r="W3" s="15"/>
      <c r="X3" s="15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5"/>
      <c r="S4" s="15"/>
      <c r="T4" s="15"/>
      <c r="U4" s="15"/>
      <c r="V4" s="15"/>
      <c r="W4" s="15"/>
      <c r="X4" s="15"/>
    </row>
    <row r="5" spans="1:24" s="1" customFormat="1" ht="28.5" customHeight="1">
      <c r="A5" s="21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5"/>
      <c r="S5" s="15"/>
      <c r="T5" s="15"/>
      <c r="U5" s="15"/>
      <c r="V5" s="15"/>
      <c r="W5" s="15"/>
      <c r="X5" s="15"/>
    </row>
    <row r="6" spans="1:24" s="1" customFormat="1" ht="24" thickBot="1">
      <c r="B6" s="2" t="s">
        <v>20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>
        <v>6</v>
      </c>
      <c r="N6" s="2"/>
      <c r="O6" s="2" t="s">
        <v>1</v>
      </c>
      <c r="P6" s="3" t="s">
        <v>2</v>
      </c>
      <c r="Q6" s="2" t="s">
        <v>3</v>
      </c>
      <c r="R6" s="15"/>
      <c r="S6" s="15"/>
      <c r="T6" s="15"/>
      <c r="U6" s="15"/>
      <c r="V6" s="15"/>
      <c r="W6" s="15"/>
      <c r="X6" s="15"/>
    </row>
    <row r="7" spans="1:24" s="1" customFormat="1" ht="27" customHeight="1" thickBot="1">
      <c r="A7" s="28" t="s">
        <v>5</v>
      </c>
      <c r="B7" s="60">
        <v>1</v>
      </c>
      <c r="C7" s="84" t="s">
        <v>34</v>
      </c>
      <c r="D7" s="85"/>
      <c r="E7" s="31">
        <v>0</v>
      </c>
      <c r="F7" s="42"/>
      <c r="G7" s="32">
        <v>2.2999999999999998</v>
      </c>
      <c r="H7" s="43"/>
      <c r="I7" s="32">
        <v>2.2999999999999998</v>
      </c>
      <c r="J7" s="43"/>
      <c r="K7" s="32">
        <v>1.1000000000000001</v>
      </c>
      <c r="L7" s="43"/>
      <c r="M7" s="32"/>
      <c r="N7" s="47"/>
      <c r="O7" s="50">
        <f t="shared" ref="O7:O12" si="0">SUM(C7:N7)</f>
        <v>5.6999999999999993</v>
      </c>
      <c r="P7" s="24">
        <v>2.8</v>
      </c>
      <c r="Q7" s="36">
        <v>3</v>
      </c>
      <c r="R7" s="15"/>
      <c r="S7" s="15"/>
      <c r="T7" s="15"/>
      <c r="U7" s="15"/>
      <c r="V7" s="15"/>
      <c r="W7" s="15"/>
    </row>
    <row r="8" spans="1:24" s="1" customFormat="1" ht="27" customHeight="1" thickBot="1">
      <c r="A8" s="29" t="s">
        <v>6</v>
      </c>
      <c r="B8" s="61">
        <v>2</v>
      </c>
      <c r="C8" s="33">
        <f>IF(E7="","",IF(E7=$P$7,0,IF(E7=$P$8,1.1,IF(E7=$P$9,2.3,IF(E7=0,2.8,"falsch")))))</f>
        <v>2.8</v>
      </c>
      <c r="D8" s="39"/>
      <c r="E8" s="84" t="s">
        <v>34</v>
      </c>
      <c r="F8" s="85"/>
      <c r="G8" s="4">
        <v>0</v>
      </c>
      <c r="H8" s="44"/>
      <c r="I8" s="5">
        <v>2.2999999999999998</v>
      </c>
      <c r="J8" s="45"/>
      <c r="K8" s="5">
        <v>2.8</v>
      </c>
      <c r="L8" s="45"/>
      <c r="M8" s="5"/>
      <c r="N8" s="48"/>
      <c r="O8" s="51">
        <f t="shared" si="0"/>
        <v>7.8999999999999995</v>
      </c>
      <c r="P8" s="25">
        <v>2.2999999999999998</v>
      </c>
      <c r="Q8" s="37">
        <v>1</v>
      </c>
      <c r="R8" s="15"/>
      <c r="S8" s="15"/>
      <c r="T8" s="15"/>
      <c r="U8" s="15"/>
      <c r="V8" s="15"/>
      <c r="W8" s="15"/>
      <c r="X8" s="15"/>
    </row>
    <row r="9" spans="1:24" s="1" customFormat="1" ht="27" customHeight="1" thickBot="1">
      <c r="A9" s="29" t="s">
        <v>7</v>
      </c>
      <c r="B9" s="61">
        <v>3</v>
      </c>
      <c r="C9" s="33">
        <f>IF(G7="","",IF(G7=$P$7,0,IF(G7=$P$8,1.1,IF(G7=$P$9,2.3,IF(G7=0,2.8,"falsch")))))</f>
        <v>1.1000000000000001</v>
      </c>
      <c r="D9" s="39"/>
      <c r="E9" s="6">
        <f>IF(G8="","",IF(G8=$P$7,0,IF(G8=$P$8,1.1,IF(G8=$P$9,2.3,IF(G8=0,2.8,"falsch")))))</f>
        <v>2.8</v>
      </c>
      <c r="F9" s="39"/>
      <c r="G9" s="84" t="s">
        <v>34</v>
      </c>
      <c r="H9" s="85"/>
      <c r="I9" s="4">
        <v>1.1000000000000001</v>
      </c>
      <c r="J9" s="44"/>
      <c r="K9" s="5">
        <v>2.8</v>
      </c>
      <c r="L9" s="45"/>
      <c r="M9" s="5"/>
      <c r="N9" s="48"/>
      <c r="O9" s="51">
        <f t="shared" si="0"/>
        <v>7.8</v>
      </c>
      <c r="P9" s="25">
        <v>1.1000000000000001</v>
      </c>
      <c r="Q9" s="37">
        <v>2</v>
      </c>
      <c r="R9" s="15"/>
      <c r="S9" s="15"/>
      <c r="T9" s="15"/>
      <c r="U9" s="15"/>
      <c r="V9" s="15"/>
      <c r="W9" s="15"/>
      <c r="X9" s="15"/>
    </row>
    <row r="10" spans="1:24" s="1" customFormat="1" ht="27" customHeight="1" thickBot="1">
      <c r="A10" s="29" t="s">
        <v>35</v>
      </c>
      <c r="B10" s="61">
        <v>4</v>
      </c>
      <c r="C10" s="22">
        <f>IF(I7="","",IF(I7=$P$7,0,IF(I7=$P$8,1.1,IF(I7=$P$9,2.3,IF(I7=0,2.8,"falsch")))))</f>
        <v>1.1000000000000001</v>
      </c>
      <c r="D10" s="40"/>
      <c r="E10" s="6">
        <f>IF(I8="","",IF(I8=$P$7,0,IF(I8=$P$8,1.1,IF(I8=$P$9,2.3,IF(I8=0,2.8,"falsch")))))</f>
        <v>1.1000000000000001</v>
      </c>
      <c r="F10" s="39"/>
      <c r="G10" s="6">
        <f>IF(I9="","",IF(I9=$P$7,0,IF(I9=$P$8,1.1,IF(I9=$P$9,2.3,IF(I9=0,2.8,"falsch")))))</f>
        <v>2.2999999999999998</v>
      </c>
      <c r="H10" s="39"/>
      <c r="I10" s="84" t="s">
        <v>34</v>
      </c>
      <c r="J10" s="85"/>
      <c r="K10" s="4">
        <v>0</v>
      </c>
      <c r="L10" s="44"/>
      <c r="M10" s="5"/>
      <c r="N10" s="48"/>
      <c r="O10" s="51">
        <f t="shared" si="0"/>
        <v>4.5</v>
      </c>
      <c r="P10" s="26"/>
      <c r="Q10" s="37">
        <v>5</v>
      </c>
      <c r="R10" s="15"/>
      <c r="S10" s="15"/>
      <c r="T10" s="15"/>
      <c r="U10" s="15"/>
      <c r="V10" s="15"/>
      <c r="W10" s="15"/>
      <c r="X10" s="15"/>
    </row>
    <row r="11" spans="1:24" s="1" customFormat="1" ht="26.25" customHeight="1" thickBot="1">
      <c r="A11" s="29" t="s">
        <v>9</v>
      </c>
      <c r="B11" s="61">
        <v>5</v>
      </c>
      <c r="C11" s="22">
        <f>IF(K7="","",IF(K7=$P$7,0,IF(K7=$P$8,1.1,IF(K7=$P$9,2.3,IF(K7=0,2.8,"falsch")))))</f>
        <v>2.2999999999999998</v>
      </c>
      <c r="D11" s="40"/>
      <c r="E11" s="7">
        <f>IF(K8="","",IF(K8=$P$7,0,IF(K8=$P$8,1.1,IF(K8=$P$9,2.3,IF(K8=0,2.8,"falsch")))))</f>
        <v>0</v>
      </c>
      <c r="F11" s="40"/>
      <c r="G11" s="6">
        <f>IF(K9="","",IF(K9=$P$7,0,IF(K9=$P$8,1.1,IF(K9=$P$9,2.3,IF(K9=0,2.8,"falsch")))))</f>
        <v>0</v>
      </c>
      <c r="H11" s="39"/>
      <c r="I11" s="6">
        <f>IF(K10="","",IF(K10=$P$7,0,IF(K10=$P$8,1.1,IF(K10=$P$9,2.3,IF(K10=0,2.8,"falsch")))))</f>
        <v>2.8</v>
      </c>
      <c r="J11" s="39"/>
      <c r="K11" s="84" t="s">
        <v>34</v>
      </c>
      <c r="L11" s="85"/>
      <c r="M11" s="4"/>
      <c r="N11" s="49"/>
      <c r="O11" s="51">
        <f t="shared" si="0"/>
        <v>5.0999999999999996</v>
      </c>
      <c r="P11" s="26"/>
      <c r="Q11" s="37">
        <v>4</v>
      </c>
      <c r="R11" s="15"/>
      <c r="S11" s="15"/>
      <c r="T11" s="15"/>
      <c r="U11" s="15"/>
      <c r="V11" s="15"/>
      <c r="W11" s="15"/>
      <c r="X11" s="15"/>
    </row>
    <row r="12" spans="1:24" s="1" customFormat="1" ht="27" hidden="1" customHeight="1" thickBot="1">
      <c r="A12" s="30" t="s">
        <v>23</v>
      </c>
      <c r="B12" s="62">
        <v>6</v>
      </c>
      <c r="C12" s="23" t="str">
        <f>IF(M7="","",IF(M7=$P$7,0,IF(M7=$P$8,1.1,IF(M7=$P$9,2.3,IF(M7=0,2.8,"falsch")))))</f>
        <v/>
      </c>
      <c r="D12" s="41"/>
      <c r="E12" s="34" t="str">
        <f>IF(M8="","",IF(M8=$P$7,0,IF(M8=$P$8,1.1,IF(M8=$P$9,2.3,IF(M8=0,2.8,"falsch")))))</f>
        <v/>
      </c>
      <c r="F12" s="41"/>
      <c r="G12" s="34" t="str">
        <f>IF(M9="","",IF(M9=$P$7,0,IF(M9=$P$8,1.1,IF(M9=$P$9,2.3,IF(M9=0,2.8,"falsch")))))</f>
        <v/>
      </c>
      <c r="H12" s="41"/>
      <c r="I12" s="35" t="str">
        <f>IF(M10="","",IF(M10=$P$7,0,IF(M10=$P$8,1.1,IF(M10=$P$9,2.3,IF(M10=0,2.8,"falsch")))))</f>
        <v/>
      </c>
      <c r="J12" s="46"/>
      <c r="K12" s="35" t="str">
        <f>IF(M11="","",IF(M11=$P$7,0,IF(M11=$P$8,1.1,IF(M11=$P$9,2.3,IF(M11=0,2.8,"falsch")))))</f>
        <v/>
      </c>
      <c r="L12" s="46"/>
      <c r="M12" s="84" t="s">
        <v>34</v>
      </c>
      <c r="N12" s="85"/>
      <c r="O12" s="52">
        <f t="shared" si="0"/>
        <v>0</v>
      </c>
      <c r="P12" s="27"/>
      <c r="Q12" s="38">
        <v>2</v>
      </c>
      <c r="R12" s="15"/>
      <c r="S12" s="15"/>
      <c r="T12" s="15"/>
      <c r="U12" s="15"/>
      <c r="V12" s="15"/>
      <c r="W12" s="15"/>
      <c r="X12" s="15"/>
    </row>
    <row r="13" spans="1:24" ht="9.75" customHeight="1">
      <c r="S13" s="17"/>
      <c r="T13" s="17"/>
      <c r="U13" s="17"/>
      <c r="V13" s="17"/>
      <c r="W13" s="17"/>
    </row>
    <row r="14" spans="1:24" s="9" customFormat="1">
      <c r="B14" s="9" t="s">
        <v>44</v>
      </c>
      <c r="R14" s="18"/>
      <c r="S14" s="17"/>
      <c r="T14" s="17"/>
      <c r="U14" s="17"/>
      <c r="V14" s="17"/>
      <c r="W14" s="17"/>
      <c r="X14" s="16"/>
    </row>
    <row r="15" spans="1:24" s="13" customFormat="1">
      <c r="B15" s="9" t="s">
        <v>42</v>
      </c>
      <c r="C15" s="14" t="s">
        <v>10</v>
      </c>
      <c r="D15" s="9"/>
      <c r="E15" s="14" t="s">
        <v>17</v>
      </c>
      <c r="F15" s="9"/>
      <c r="G15" s="14" t="s">
        <v>19</v>
      </c>
      <c r="H15" s="9"/>
      <c r="I15" s="14" t="s">
        <v>18</v>
      </c>
      <c r="J15" s="9"/>
      <c r="K15" s="14" t="s">
        <v>16</v>
      </c>
      <c r="R15" s="64"/>
      <c r="S15" s="65"/>
      <c r="T15" s="65"/>
      <c r="U15" s="65"/>
      <c r="V15" s="65"/>
      <c r="W15" s="65"/>
      <c r="X15" s="66"/>
    </row>
    <row r="16" spans="1:24" s="13" customFormat="1">
      <c r="B16" s="9" t="s">
        <v>43</v>
      </c>
      <c r="C16" s="14" t="s">
        <v>12</v>
      </c>
      <c r="D16" s="9"/>
      <c r="E16" s="14" t="s">
        <v>11</v>
      </c>
      <c r="F16" s="9"/>
      <c r="G16" s="14" t="s">
        <v>14</v>
      </c>
      <c r="H16" s="9"/>
      <c r="I16" s="14" t="s">
        <v>13</v>
      </c>
      <c r="J16" s="9"/>
      <c r="K16" s="14" t="s">
        <v>15</v>
      </c>
      <c r="R16" s="64"/>
      <c r="S16" s="65"/>
      <c r="T16" s="65"/>
      <c r="U16" s="65"/>
      <c r="V16" s="65"/>
      <c r="W16" s="65"/>
      <c r="X16" s="66"/>
    </row>
    <row r="17" spans="1:24" s="13" customFormat="1">
      <c r="C17" s="63"/>
      <c r="D17" s="63"/>
      <c r="E17" s="63"/>
      <c r="F17" s="63"/>
      <c r="G17" s="63"/>
      <c r="H17" s="63"/>
      <c r="I17" s="63"/>
      <c r="J17" s="63"/>
      <c r="K17" s="63"/>
      <c r="R17" s="64"/>
      <c r="S17" s="65"/>
      <c r="T17" s="65"/>
      <c r="U17" s="65"/>
      <c r="V17" s="65"/>
      <c r="W17" s="65"/>
      <c r="X17" s="66"/>
    </row>
    <row r="18" spans="1:24" s="11" customFormat="1" ht="33.75">
      <c r="A18" s="83" t="s">
        <v>22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12"/>
      <c r="S18" s="17"/>
      <c r="T18" s="17"/>
      <c r="U18" s="17"/>
      <c r="V18" s="17"/>
      <c r="W18" s="17"/>
      <c r="X18" s="16"/>
    </row>
    <row r="19" spans="1:24" s="11" customFormat="1"/>
    <row r="20" spans="1:24" s="10" customFormat="1">
      <c r="R20" s="11"/>
      <c r="S20" s="11"/>
      <c r="T20" s="11"/>
      <c r="U20" s="11"/>
      <c r="V20" s="11"/>
      <c r="W20" s="11"/>
      <c r="X20" s="11"/>
    </row>
    <row r="21" spans="1:24" s="10" customFormat="1">
      <c r="R21" s="11"/>
      <c r="S21" s="11"/>
      <c r="T21" s="11"/>
      <c r="U21" s="11"/>
      <c r="V21" s="11"/>
      <c r="W21" s="11"/>
      <c r="X21" s="11"/>
    </row>
    <row r="22" spans="1:24" s="10" customFormat="1">
      <c r="R22" s="11"/>
      <c r="S22" s="11"/>
      <c r="T22" s="11"/>
      <c r="U22" s="11"/>
      <c r="V22" s="11"/>
      <c r="W22" s="11"/>
      <c r="X22" s="11"/>
    </row>
    <row r="23" spans="1:24" s="10" customFormat="1">
      <c r="R23" s="11"/>
      <c r="S23" s="11"/>
      <c r="T23" s="11"/>
      <c r="U23" s="11"/>
      <c r="V23" s="11"/>
      <c r="W23" s="11"/>
      <c r="X23" s="11"/>
    </row>
    <row r="24" spans="1:24" s="10" customFormat="1">
      <c r="R24" s="11"/>
      <c r="S24" s="11"/>
      <c r="T24" s="11"/>
      <c r="U24" s="11"/>
      <c r="V24" s="11"/>
      <c r="W24" s="11"/>
      <c r="X24" s="11"/>
    </row>
  </sheetData>
  <mergeCells count="9">
    <mergeCell ref="A1:Q1"/>
    <mergeCell ref="A2:Q2"/>
    <mergeCell ref="A18:Q18"/>
    <mergeCell ref="C7:D7"/>
    <mergeCell ref="E8:F8"/>
    <mergeCell ref="G9:H9"/>
    <mergeCell ref="I10:J10"/>
    <mergeCell ref="K11:L11"/>
    <mergeCell ref="M12:N12"/>
  </mergeCells>
  <hyperlinks>
    <hyperlink ref="A18" r:id="rId1"/>
  </hyperlinks>
  <pageMargins left="0.62" right="0.44" top="0.47" bottom="0.52" header="0.21" footer="0.17"/>
  <pageSetup paperSize="9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>
      <selection activeCell="E15" sqref="E15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85546875" style="8" customWidth="1"/>
    <col min="5" max="5" width="8.140625" style="8" customWidth="1"/>
    <col min="6" max="6" width="2.85546875" style="8" customWidth="1"/>
    <col min="7" max="7" width="8.140625" style="8" customWidth="1"/>
    <col min="8" max="8" width="2.85546875" style="8" customWidth="1"/>
    <col min="9" max="9" width="8.140625" style="8" hidden="1" customWidth="1"/>
    <col min="10" max="10" width="2.85546875" style="8" hidden="1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6"/>
    <col min="19" max="23" width="4.7109375" style="16" customWidth="1"/>
    <col min="24" max="24" width="11.42578125" style="16"/>
    <col min="25" max="16384" width="11.42578125" style="8"/>
  </cols>
  <sheetData>
    <row r="1" spans="1:24" s="20" customFormat="1" ht="44.25">
      <c r="A1" s="81" t="str">
        <f>Anthering!A1</f>
        <v>Zipfercup 2018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9"/>
      <c r="S1" s="19"/>
      <c r="T1" s="19"/>
      <c r="U1" s="19"/>
      <c r="V1" s="19"/>
      <c r="W1" s="19"/>
      <c r="X1" s="19"/>
    </row>
    <row r="2" spans="1:24" s="1" customFormat="1" ht="44.25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5"/>
      <c r="S2" s="15"/>
      <c r="T2" s="15"/>
      <c r="U2" s="15"/>
      <c r="V2" s="15"/>
      <c r="W2" s="15"/>
      <c r="X2" s="15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5"/>
      <c r="S3" s="15"/>
      <c r="T3" s="15"/>
      <c r="U3" s="15"/>
      <c r="V3" s="15"/>
      <c r="W3" s="15"/>
      <c r="X3" s="15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5"/>
      <c r="S4" s="15"/>
      <c r="T4" s="15"/>
      <c r="U4" s="15"/>
      <c r="V4" s="15"/>
      <c r="W4" s="15"/>
      <c r="X4" s="15"/>
    </row>
    <row r="5" spans="1:24" s="1" customFormat="1" ht="28.5" customHeight="1">
      <c r="A5" s="21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5"/>
      <c r="S5" s="15"/>
      <c r="T5" s="15"/>
      <c r="U5" s="15"/>
      <c r="V5" s="15"/>
      <c r="W5" s="15"/>
      <c r="X5" s="15"/>
    </row>
    <row r="6" spans="1:24" s="1" customFormat="1" ht="24" thickBot="1">
      <c r="B6" s="2" t="s">
        <v>20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4</v>
      </c>
      <c r="L6" s="2"/>
      <c r="M6" s="2">
        <v>5</v>
      </c>
      <c r="N6" s="2"/>
      <c r="O6" s="2" t="s">
        <v>1</v>
      </c>
      <c r="P6" s="3" t="s">
        <v>2</v>
      </c>
      <c r="Q6" s="2" t="s">
        <v>3</v>
      </c>
      <c r="R6" s="15"/>
      <c r="S6" s="15"/>
      <c r="T6" s="15"/>
      <c r="U6" s="15"/>
      <c r="V6" s="15"/>
      <c r="W6" s="15"/>
      <c r="X6" s="15"/>
    </row>
    <row r="7" spans="1:24" s="1" customFormat="1" ht="27" customHeight="1" thickBot="1">
      <c r="A7" s="28" t="s">
        <v>7</v>
      </c>
      <c r="B7" s="60">
        <v>1</v>
      </c>
      <c r="C7" s="84" t="s">
        <v>34</v>
      </c>
      <c r="D7" s="85"/>
      <c r="E7" s="31">
        <v>2.8</v>
      </c>
      <c r="F7" s="42"/>
      <c r="G7" s="32">
        <v>0</v>
      </c>
      <c r="H7" s="43"/>
      <c r="I7" s="32"/>
      <c r="J7" s="43"/>
      <c r="K7" s="32">
        <v>2.8</v>
      </c>
      <c r="L7" s="43"/>
      <c r="M7" s="32">
        <v>2.8</v>
      </c>
      <c r="N7" s="47"/>
      <c r="O7" s="50">
        <f t="shared" ref="O7:O12" si="0">SUM(C7:N7)</f>
        <v>8.3999999999999986</v>
      </c>
      <c r="P7" s="24">
        <v>2.8</v>
      </c>
      <c r="Q7" s="36"/>
      <c r="R7" s="15"/>
      <c r="S7" s="15"/>
      <c r="T7" s="15"/>
      <c r="U7" s="15"/>
      <c r="V7" s="15"/>
      <c r="W7" s="15"/>
    </row>
    <row r="8" spans="1:24" s="1" customFormat="1" ht="27" customHeight="1" thickBot="1">
      <c r="A8" s="29" t="s">
        <v>35</v>
      </c>
      <c r="B8" s="61">
        <v>2</v>
      </c>
      <c r="C8" s="33">
        <f>IF(E7="","",IF(E7=$P$7,0,IF(E7=$P$8,1.1,IF(E7=$P$9,2.3,IF(E7=0,2.8,"falsch")))))</f>
        <v>0</v>
      </c>
      <c r="D8" s="39"/>
      <c r="E8" s="84" t="s">
        <v>34</v>
      </c>
      <c r="F8" s="85"/>
      <c r="G8" s="4">
        <v>2.2999999999999998</v>
      </c>
      <c r="H8" s="44"/>
      <c r="I8" s="5"/>
      <c r="J8" s="45"/>
      <c r="K8" s="5">
        <v>2.8</v>
      </c>
      <c r="L8" s="45"/>
      <c r="M8" s="5">
        <v>2.2999999999999998</v>
      </c>
      <c r="N8" s="48"/>
      <c r="O8" s="51">
        <f t="shared" si="0"/>
        <v>7.3999999999999995</v>
      </c>
      <c r="P8" s="25">
        <v>2.2999999999999998</v>
      </c>
      <c r="Q8" s="37"/>
      <c r="R8" s="15"/>
      <c r="S8" s="15"/>
      <c r="T8" s="15"/>
      <c r="U8" s="15"/>
      <c r="V8" s="15"/>
      <c r="W8" s="15"/>
    </row>
    <row r="9" spans="1:24" s="1" customFormat="1" ht="27" customHeight="1" thickBot="1">
      <c r="A9" s="29" t="s">
        <v>9</v>
      </c>
      <c r="B9" s="61">
        <v>3</v>
      </c>
      <c r="C9" s="33">
        <f>IF(G7="","",IF(G7=$P$7,0,IF(G7=$P$8,1.1,IF(G7=$P$9,2.3,IF(G7=0,2.8,"falsch")))))</f>
        <v>2.8</v>
      </c>
      <c r="D9" s="39"/>
      <c r="E9" s="6">
        <f>IF(G8="","",IF(G8=$P$7,0,IF(G8=$P$8,1.1,IF(G8=$P$9,2.3,IF(G8=0,2.8,"falsch")))))</f>
        <v>1.1000000000000001</v>
      </c>
      <c r="F9" s="39"/>
      <c r="G9" s="84" t="s">
        <v>34</v>
      </c>
      <c r="H9" s="85"/>
      <c r="I9" s="4"/>
      <c r="J9" s="44"/>
      <c r="K9" s="5">
        <v>1.1000000000000001</v>
      </c>
      <c r="L9" s="45"/>
      <c r="M9" s="5">
        <v>1.1000000000000001</v>
      </c>
      <c r="N9" s="48"/>
      <c r="O9" s="51">
        <f t="shared" si="0"/>
        <v>6.1</v>
      </c>
      <c r="P9" s="25">
        <v>1.1000000000000001</v>
      </c>
      <c r="Q9" s="37"/>
      <c r="R9" s="15"/>
      <c r="S9" s="15"/>
      <c r="T9" s="15"/>
      <c r="U9" s="15"/>
      <c r="V9" s="15"/>
      <c r="W9" s="15"/>
    </row>
    <row r="10" spans="1:24" s="1" customFormat="1" ht="27" hidden="1" customHeight="1" thickBot="1">
      <c r="A10" s="29" t="s">
        <v>23</v>
      </c>
      <c r="B10" s="61">
        <v>4</v>
      </c>
      <c r="C10" s="22" t="str">
        <f>IF(I7="","",IF(I7=$P$7,0,IF(I7=$P$8,1.1,IF(I7=$P$9,2.3,IF(I7=0,2.8,"falsch")))))</f>
        <v/>
      </c>
      <c r="D10" s="40"/>
      <c r="E10" s="6" t="str">
        <f>IF(I8="","",IF(I8=$P$7,0,IF(I8=$P$8,1.1,IF(I8=$P$9,2.3,IF(I8=0,2.8,"falsch")))))</f>
        <v/>
      </c>
      <c r="F10" s="39"/>
      <c r="G10" s="6" t="str">
        <f>IF(I9="","",IF(I9=$P$7,0,IF(I9=$P$8,1.1,IF(I9=$P$9,2.3,IF(I9=0,2.8,"falsch")))))</f>
        <v/>
      </c>
      <c r="H10" s="39"/>
      <c r="I10" s="84" t="s">
        <v>34</v>
      </c>
      <c r="J10" s="85"/>
      <c r="K10" s="4"/>
      <c r="L10" s="44"/>
      <c r="M10" s="5"/>
      <c r="N10" s="48"/>
      <c r="O10" s="51">
        <f t="shared" si="0"/>
        <v>0</v>
      </c>
      <c r="P10" s="26"/>
      <c r="Q10" s="37"/>
      <c r="R10" s="15"/>
      <c r="S10" s="15"/>
      <c r="T10" s="15"/>
      <c r="U10" s="15"/>
      <c r="V10" s="15"/>
      <c r="W10" s="15"/>
      <c r="X10" s="15"/>
    </row>
    <row r="11" spans="1:24" s="1" customFormat="1" ht="27" customHeight="1" thickBot="1">
      <c r="A11" s="29" t="s">
        <v>5</v>
      </c>
      <c r="B11" s="61">
        <v>4</v>
      </c>
      <c r="C11" s="22">
        <f>IF(K7="","",IF(K7=$P$7,0,IF(K7=$P$8,1.1,IF(K7=$P$9,2.3,IF(K7=0,2.8,"falsch")))))</f>
        <v>0</v>
      </c>
      <c r="D11" s="40"/>
      <c r="E11" s="7">
        <f>IF(K8="","",IF(K8=$P$7,0,IF(K8=$P$8,1.1,IF(K8=$P$9,2.3,IF(K8=0,2.8,"falsch")))))</f>
        <v>0</v>
      </c>
      <c r="F11" s="40"/>
      <c r="G11" s="6">
        <f>IF(K9="","",IF(K9=$P$7,0,IF(K9=$P$8,1.1,IF(K9=$P$9,2.3,IF(K9=0,2.8,"falsch")))))</f>
        <v>2.2999999999999998</v>
      </c>
      <c r="H11" s="39"/>
      <c r="I11" s="6" t="str">
        <f>IF(K10="","",IF(K10=$P$7,0,IF(K10=$P$8,1.1,IF(K10=$P$9,2.3,IF(K10=0,2.8,"falsch")))))</f>
        <v/>
      </c>
      <c r="J11" s="39"/>
      <c r="K11" s="84" t="s">
        <v>34</v>
      </c>
      <c r="L11" s="85"/>
      <c r="M11" s="4">
        <v>2.8</v>
      </c>
      <c r="N11" s="49"/>
      <c r="O11" s="51">
        <f t="shared" si="0"/>
        <v>5.0999999999999996</v>
      </c>
      <c r="P11" s="26"/>
      <c r="Q11" s="37"/>
      <c r="R11" s="15"/>
      <c r="S11" s="15"/>
      <c r="T11" s="15"/>
      <c r="U11" s="15"/>
      <c r="V11" s="15"/>
      <c r="W11" s="15"/>
      <c r="X11" s="15"/>
    </row>
    <row r="12" spans="1:24" s="1" customFormat="1" ht="27" customHeight="1" thickBot="1">
      <c r="A12" s="30" t="s">
        <v>6</v>
      </c>
      <c r="B12" s="62">
        <v>5</v>
      </c>
      <c r="C12" s="23">
        <f>IF(M7="","",IF(M7=$P$7,0,IF(M7=$P$8,1.1,IF(M7=$P$9,2.3,IF(M7=0,2.8,"falsch")))))</f>
        <v>0</v>
      </c>
      <c r="D12" s="41"/>
      <c r="E12" s="34">
        <f>IF(M8="","",IF(M8=$P$7,0,IF(M8=$P$8,1.1,IF(M8=$P$9,2.3,IF(M8=0,2.8,"falsch")))))</f>
        <v>1.1000000000000001</v>
      </c>
      <c r="F12" s="41"/>
      <c r="G12" s="34">
        <f>IF(M9="","",IF(M9=$P$7,0,IF(M9=$P$8,1.1,IF(M9=$P$9,2.3,IF(M9=0,2.8,"falsch")))))</f>
        <v>2.2999999999999998</v>
      </c>
      <c r="H12" s="41"/>
      <c r="I12" s="35" t="str">
        <f>IF(M10="","",IF(M10=$P$7,0,IF(M10=$P$8,1.1,IF(M10=$P$9,2.3,IF(M10=0,2.8,"falsch")))))</f>
        <v/>
      </c>
      <c r="J12" s="46"/>
      <c r="K12" s="35">
        <f>IF(M11="","",IF(M11=$P$7,0,IF(M11=$P$8,1.1,IF(M11=$P$9,2.3,IF(M11=0,2.8,"falsch")))))</f>
        <v>0</v>
      </c>
      <c r="L12" s="46"/>
      <c r="M12" s="84" t="s">
        <v>34</v>
      </c>
      <c r="N12" s="85"/>
      <c r="O12" s="52">
        <f t="shared" si="0"/>
        <v>3.4</v>
      </c>
      <c r="P12" s="27"/>
      <c r="Q12" s="38"/>
      <c r="R12" s="15"/>
      <c r="S12" s="15"/>
      <c r="T12" s="15"/>
      <c r="U12" s="15"/>
      <c r="V12" s="15"/>
      <c r="W12" s="15"/>
      <c r="X12" s="15"/>
    </row>
    <row r="13" spans="1:24" ht="9.75" customHeight="1">
      <c r="S13" s="17"/>
      <c r="T13" s="17"/>
      <c r="U13" s="17"/>
      <c r="V13" s="17"/>
      <c r="W13" s="17"/>
    </row>
    <row r="14" spans="1:24" s="11" customFormat="1" ht="33.75">
      <c r="A14" s="83" t="s">
        <v>22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2"/>
      <c r="S14" s="17"/>
      <c r="T14" s="17"/>
      <c r="U14" s="17"/>
      <c r="V14" s="17"/>
      <c r="W14" s="17"/>
      <c r="X14" s="16"/>
    </row>
    <row r="15" spans="1:24" s="11" customFormat="1"/>
    <row r="16" spans="1:24" s="9" customFormat="1">
      <c r="B16" s="9" t="s">
        <v>44</v>
      </c>
      <c r="R16" s="18"/>
      <c r="S16" s="17"/>
      <c r="T16" s="17"/>
      <c r="U16" s="17"/>
      <c r="V16" s="17"/>
      <c r="W16" s="17"/>
      <c r="X16" s="16"/>
    </row>
    <row r="17" spans="2:24" s="13" customFormat="1">
      <c r="B17" s="9" t="s">
        <v>42</v>
      </c>
      <c r="C17" s="14" t="s">
        <v>10</v>
      </c>
      <c r="D17" s="9"/>
      <c r="E17" s="14" t="s">
        <v>17</v>
      </c>
      <c r="F17" s="9"/>
      <c r="G17" s="14" t="s">
        <v>19</v>
      </c>
      <c r="H17" s="9"/>
      <c r="I17" s="14" t="s">
        <v>18</v>
      </c>
      <c r="J17" s="9"/>
      <c r="K17" s="14" t="s">
        <v>16</v>
      </c>
      <c r="R17" s="64"/>
      <c r="S17" s="65"/>
      <c r="T17" s="65"/>
      <c r="U17" s="65"/>
      <c r="V17" s="65"/>
      <c r="W17" s="65"/>
      <c r="X17" s="66"/>
    </row>
    <row r="18" spans="2:24" s="13" customFormat="1">
      <c r="B18" s="9" t="s">
        <v>43</v>
      </c>
      <c r="C18" s="14" t="s">
        <v>12</v>
      </c>
      <c r="D18" s="9"/>
      <c r="E18" s="14" t="s">
        <v>11</v>
      </c>
      <c r="F18" s="9"/>
      <c r="G18" s="14" t="s">
        <v>14</v>
      </c>
      <c r="H18" s="9"/>
      <c r="I18" s="14" t="s">
        <v>13</v>
      </c>
      <c r="J18" s="9"/>
      <c r="K18" s="14" t="s">
        <v>15</v>
      </c>
      <c r="R18" s="64"/>
      <c r="S18" s="65"/>
      <c r="T18" s="65"/>
      <c r="U18" s="65"/>
      <c r="V18" s="65"/>
      <c r="W18" s="65"/>
      <c r="X18" s="66"/>
    </row>
    <row r="19" spans="2:24" s="10" customFormat="1">
      <c r="R19" s="11"/>
      <c r="S19" s="11"/>
      <c r="T19" s="11"/>
      <c r="U19" s="11"/>
      <c r="V19" s="11"/>
      <c r="W19" s="11"/>
      <c r="X19" s="11"/>
    </row>
    <row r="20" spans="2:24" s="10" customFormat="1">
      <c r="R20" s="11"/>
      <c r="S20" s="11"/>
      <c r="T20" s="11"/>
      <c r="U20" s="11"/>
      <c r="V20" s="11"/>
      <c r="W20" s="11"/>
      <c r="X20" s="11"/>
    </row>
    <row r="21" spans="2:24" s="10" customFormat="1">
      <c r="R21" s="11"/>
      <c r="S21" s="11"/>
      <c r="T21" s="11"/>
      <c r="U21" s="11"/>
      <c r="V21" s="11"/>
      <c r="W21" s="11"/>
      <c r="X21" s="11"/>
    </row>
    <row r="22" spans="2:24" s="10" customFormat="1">
      <c r="R22" s="11"/>
      <c r="S22" s="11"/>
      <c r="T22" s="11"/>
      <c r="U22" s="11"/>
      <c r="V22" s="11"/>
      <c r="W22" s="11"/>
      <c r="X22" s="11"/>
    </row>
  </sheetData>
  <mergeCells count="9">
    <mergeCell ref="A1:Q1"/>
    <mergeCell ref="A2:Q2"/>
    <mergeCell ref="A14:Q14"/>
    <mergeCell ref="C7:D7"/>
    <mergeCell ref="E8:F8"/>
    <mergeCell ref="G9:H9"/>
    <mergeCell ref="I10:J10"/>
    <mergeCell ref="K11:L11"/>
    <mergeCell ref="M12:N12"/>
  </mergeCells>
  <hyperlinks>
    <hyperlink ref="A14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workbookViewId="0">
      <selection activeCell="Q7" sqref="Q7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3.140625" style="8" customWidth="1"/>
    <col min="5" max="5" width="8.140625" style="8" customWidth="1"/>
    <col min="6" max="6" width="3.140625" style="8" customWidth="1"/>
    <col min="7" max="7" width="7.85546875" style="8" customWidth="1"/>
    <col min="8" max="8" width="3.140625" style="8" customWidth="1"/>
    <col min="9" max="9" width="7.85546875" style="8" customWidth="1"/>
    <col min="10" max="10" width="3.140625" style="8" customWidth="1"/>
    <col min="11" max="11" width="8.140625" style="8" customWidth="1"/>
    <col min="12" max="12" width="3.140625" style="8" customWidth="1"/>
    <col min="13" max="13" width="14" style="8" customWidth="1"/>
    <col min="14" max="14" width="2.85546875" style="8" hidden="1" customWidth="1"/>
    <col min="15" max="15" width="13.140625" style="8" hidden="1" customWidth="1"/>
    <col min="16" max="16" width="23.7109375" style="8" hidden="1" customWidth="1"/>
    <col min="17" max="17" width="11.42578125" style="8"/>
    <col min="18" max="18" width="11.42578125" style="16"/>
    <col min="19" max="23" width="4.7109375" style="16" customWidth="1"/>
    <col min="24" max="24" width="11.42578125" style="16"/>
    <col min="25" max="16384" width="11.42578125" style="8"/>
  </cols>
  <sheetData>
    <row r="1" spans="1:24" s="20" customFormat="1" ht="44.25">
      <c r="A1" s="81" t="str">
        <f>'St. Georgen'!A1:Q1</f>
        <v>Zipfercup 2018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9"/>
      <c r="S1" s="19"/>
      <c r="T1" s="19"/>
      <c r="U1" s="19"/>
      <c r="V1" s="19"/>
      <c r="W1" s="19"/>
      <c r="X1" s="19"/>
    </row>
    <row r="2" spans="1:24" s="1" customFormat="1" ht="44.25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5"/>
      <c r="S2" s="15"/>
      <c r="T2" s="15"/>
      <c r="U2" s="15"/>
      <c r="V2" s="15"/>
      <c r="W2" s="15"/>
      <c r="X2" s="15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5"/>
      <c r="S3" s="15"/>
      <c r="T3" s="15"/>
      <c r="U3" s="15"/>
      <c r="V3" s="15"/>
      <c r="W3" s="15"/>
      <c r="X3" s="15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5"/>
      <c r="S4" s="15"/>
      <c r="T4" s="15"/>
      <c r="U4" s="15"/>
      <c r="V4" s="15"/>
      <c r="W4" s="15"/>
      <c r="X4" s="15"/>
    </row>
    <row r="5" spans="1:24" s="1" customFormat="1" ht="28.5" customHeight="1">
      <c r="A5" s="21" t="s">
        <v>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5"/>
      <c r="S5" s="15"/>
      <c r="T5" s="15"/>
      <c r="U5" s="15"/>
      <c r="V5" s="15"/>
      <c r="W5" s="15"/>
      <c r="X5" s="15"/>
    </row>
    <row r="6" spans="1:24" s="1" customFormat="1" ht="24" thickBot="1">
      <c r="B6" s="2" t="s">
        <v>20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>
        <v>5</v>
      </c>
      <c r="L6" s="2"/>
      <c r="M6" s="2" t="s">
        <v>1</v>
      </c>
      <c r="N6" s="3" t="s">
        <v>2</v>
      </c>
      <c r="O6" s="2" t="s">
        <v>3</v>
      </c>
      <c r="P6" s="15"/>
      <c r="Q6" s="15"/>
      <c r="R6" s="15"/>
      <c r="S6" s="15"/>
      <c r="T6" s="15"/>
      <c r="U6" s="15"/>
      <c r="V6" s="15"/>
    </row>
    <row r="7" spans="1:24" s="1" customFormat="1" ht="27" customHeight="1" thickBot="1">
      <c r="A7" s="29" t="s">
        <v>35</v>
      </c>
      <c r="B7" s="60">
        <v>1</v>
      </c>
      <c r="C7" s="84" t="s">
        <v>34</v>
      </c>
      <c r="D7" s="85"/>
      <c r="E7" s="31">
        <v>2.8</v>
      </c>
      <c r="F7" s="42"/>
      <c r="G7" s="32">
        <v>2.8</v>
      </c>
      <c r="H7" s="43"/>
      <c r="I7" s="32">
        <v>2.8</v>
      </c>
      <c r="J7" s="43"/>
      <c r="K7" s="32">
        <v>2.8</v>
      </c>
      <c r="L7" s="47"/>
      <c r="M7" s="50">
        <f>SUM(C7:L7)</f>
        <v>11.2</v>
      </c>
      <c r="N7" s="24">
        <v>2.8</v>
      </c>
      <c r="O7" s="36"/>
      <c r="P7" s="15"/>
      <c r="Q7" s="15"/>
      <c r="R7" s="15"/>
      <c r="S7" s="15"/>
      <c r="T7" s="15"/>
      <c r="U7" s="15"/>
    </row>
    <row r="8" spans="1:24" s="1" customFormat="1" ht="27" customHeight="1" thickBot="1">
      <c r="A8" s="29" t="s">
        <v>9</v>
      </c>
      <c r="B8" s="60">
        <v>2</v>
      </c>
      <c r="C8" s="33">
        <f>IF(E7="","",IF(E7=$N$7,0,IF(E7=$N$8,1.1,IF(E7=$N$9,2.3,IF(E7=0,2.8,"falsch")))))</f>
        <v>0</v>
      </c>
      <c r="D8" s="39"/>
      <c r="E8" s="84" t="s">
        <v>34</v>
      </c>
      <c r="F8" s="85"/>
      <c r="G8" s="5">
        <v>2.8</v>
      </c>
      <c r="H8" s="45"/>
      <c r="I8" s="5">
        <v>1.1000000000000001</v>
      </c>
      <c r="J8" s="45"/>
      <c r="K8" s="5">
        <v>1.1000000000000001</v>
      </c>
      <c r="L8" s="48"/>
      <c r="M8" s="51">
        <f>SUM(C8:L8)</f>
        <v>5</v>
      </c>
      <c r="N8" s="25">
        <v>2.2999999999999998</v>
      </c>
      <c r="O8" s="37"/>
      <c r="P8" s="15"/>
      <c r="Q8" s="15"/>
      <c r="R8" s="15"/>
      <c r="S8" s="15"/>
      <c r="T8" s="15"/>
      <c r="U8" s="15"/>
    </row>
    <row r="9" spans="1:24" s="1" customFormat="1" ht="27" hidden="1" customHeight="1" thickBot="1">
      <c r="A9" s="29" t="s">
        <v>23</v>
      </c>
      <c r="B9" s="60">
        <v>1</v>
      </c>
      <c r="C9" s="33" t="e">
        <f>IF(#REF!="","",IF(#REF!=$N$7,0,IF(#REF!=$N$8,1.1,IF(#REF!=$N$9,2.3,IF(#REF!=0,2.8,"falsch")))))</f>
        <v>#REF!</v>
      </c>
      <c r="D9" s="39"/>
      <c r="E9" s="6" t="e">
        <f>IF(#REF!="","",IF(#REF!=$N$7,0,IF(#REF!=$N$8,1.1,IF(#REF!=$N$9,2.3,IF(#REF!=0,2.8,"falsch")))))</f>
        <v>#REF!</v>
      </c>
      <c r="F9" s="39"/>
      <c r="G9" s="4"/>
      <c r="H9" s="44"/>
      <c r="I9" s="5"/>
      <c r="J9" s="45"/>
      <c r="K9" s="5"/>
      <c r="L9" s="48"/>
      <c r="M9" s="51" t="e">
        <f>SUM(C9:L9)</f>
        <v>#REF!</v>
      </c>
      <c r="N9" s="25">
        <v>1.1000000000000001</v>
      </c>
      <c r="O9" s="37"/>
      <c r="P9" s="15"/>
      <c r="Q9" s="15"/>
      <c r="R9" s="15"/>
      <c r="S9" s="15"/>
      <c r="T9" s="15"/>
      <c r="U9" s="15"/>
    </row>
    <row r="10" spans="1:24" s="1" customFormat="1" ht="27" customHeight="1" thickBot="1">
      <c r="A10" s="29" t="s">
        <v>5</v>
      </c>
      <c r="B10" s="60">
        <v>3</v>
      </c>
      <c r="C10" s="22">
        <f>IF(G7="","",IF(G7=$N$7,0,IF(G7=$N$8,1.1,IF(G7=$N$9,2.3,IF(G7=0,2.8,"falsch")))))</f>
        <v>0</v>
      </c>
      <c r="D10" s="40"/>
      <c r="E10" s="6">
        <f>IF(G8="","",IF(G8=$N$7,0,IF(G8=$N$8,1.1,IF(G8=$N$9,2.3,IF(G8=0,2.8,"falsch")))))</f>
        <v>0</v>
      </c>
      <c r="F10" s="39"/>
      <c r="G10" s="84" t="s">
        <v>34</v>
      </c>
      <c r="H10" s="85"/>
      <c r="I10" s="4">
        <v>2.2999999999999998</v>
      </c>
      <c r="J10" s="44"/>
      <c r="K10" s="5">
        <v>2.8</v>
      </c>
      <c r="L10" s="48"/>
      <c r="M10" s="51">
        <f>SUM(C10:L10)</f>
        <v>5.0999999999999996</v>
      </c>
      <c r="N10" s="26"/>
      <c r="O10" s="37"/>
      <c r="P10" s="15"/>
      <c r="Q10" s="15"/>
      <c r="R10" s="15"/>
      <c r="S10" s="15"/>
      <c r="T10" s="15"/>
      <c r="U10" s="15"/>
    </row>
    <row r="11" spans="1:24" s="1" customFormat="1" ht="27" customHeight="1" thickBot="1">
      <c r="A11" s="29" t="s">
        <v>6</v>
      </c>
      <c r="B11" s="60">
        <v>4</v>
      </c>
      <c r="C11" s="22">
        <f>IF(I7="","",IF(I7=$N$7,0,IF(I7=$N$8,1.1,IF(I7=$N$9,2.3,IF(I7=0,2.8,"falsch")))))</f>
        <v>0</v>
      </c>
      <c r="D11" s="40"/>
      <c r="E11" s="7">
        <f>IF(I8="","",IF(I8=$N$7,0,IF(I8=$N$8,1.1,IF(I8=$N$9,2.3,IF(I8=0,2.8,"falsch")))))</f>
        <v>2.2999999999999998</v>
      </c>
      <c r="F11" s="40"/>
      <c r="G11" s="6">
        <f>IF(I10="","",IF(I10=$N$7,0,IF(I10=$N$8,1.1,IF(I10=$N$9,2.3,IF(I10=0,2.8,"falsch")))))</f>
        <v>1.1000000000000001</v>
      </c>
      <c r="H11" s="39"/>
      <c r="I11" s="84" t="s">
        <v>34</v>
      </c>
      <c r="J11" s="85"/>
      <c r="K11" s="4">
        <v>2.2999999999999998</v>
      </c>
      <c r="L11" s="49"/>
      <c r="M11" s="51">
        <f>SUM(C11:L11)</f>
        <v>5.6999999999999993</v>
      </c>
      <c r="N11" s="26"/>
      <c r="O11" s="37"/>
      <c r="P11" s="15"/>
      <c r="Q11" s="15"/>
      <c r="R11" s="15"/>
      <c r="S11" s="15"/>
      <c r="T11" s="15"/>
      <c r="U11" s="15"/>
      <c r="V11" s="15"/>
    </row>
    <row r="12" spans="1:24" s="1" customFormat="1" ht="27" customHeight="1" thickBot="1">
      <c r="A12" s="30" t="s">
        <v>7</v>
      </c>
      <c r="B12" s="60">
        <v>5</v>
      </c>
      <c r="C12" s="23">
        <f>IF(K7="","",IF(K7=$N$7,0,IF(K7=$N$8,1.1,IF(K7=$N$9,2.3,IF(K7=0,2.8,"falsch")))))</f>
        <v>0</v>
      </c>
      <c r="D12" s="41"/>
      <c r="E12" s="34">
        <f>IF(K8="","",IF(K8=$N$7,0,IF(K8=$N$8,1.1,IF(K8=$N$9,2.3,IF(K8=0,2.8,"falsch")))))</f>
        <v>2.2999999999999998</v>
      </c>
      <c r="F12" s="41"/>
      <c r="G12" s="35">
        <f>IF(K10="","",IF(K10=$N$7,0,IF(K10=$N$8,1.1,IF(K10=$N$9,2.3,IF(K10=0,2.8,"falsch")))))</f>
        <v>0</v>
      </c>
      <c r="H12" s="46"/>
      <c r="I12" s="35">
        <f>IF(K11="","",IF(K11=$N$7,0,IF(K11=$N$8,1.1,IF(K11=$N$9,2.3,IF(K11=0,2.8,"falsch")))))</f>
        <v>1.1000000000000001</v>
      </c>
      <c r="J12" s="46"/>
      <c r="K12" s="84" t="s">
        <v>34</v>
      </c>
      <c r="L12" s="85"/>
      <c r="M12" s="52">
        <f>SUM(C12:L12)</f>
        <v>3.4</v>
      </c>
      <c r="N12" s="27"/>
      <c r="O12" s="38"/>
      <c r="P12" s="15"/>
      <c r="Q12" s="15"/>
      <c r="R12" s="15"/>
      <c r="S12" s="15"/>
      <c r="T12" s="15"/>
      <c r="U12" s="15"/>
      <c r="V12" s="15"/>
    </row>
    <row r="13" spans="1:24" ht="9.75" customHeight="1">
      <c r="S13" s="17"/>
      <c r="T13" s="17"/>
      <c r="U13" s="17"/>
      <c r="V13" s="17"/>
      <c r="W13" s="17"/>
    </row>
    <row r="14" spans="1:24" s="11" customFormat="1" ht="33.75">
      <c r="A14" s="83" t="s">
        <v>22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2"/>
      <c r="S14" s="17"/>
      <c r="T14" s="17"/>
      <c r="U14" s="17"/>
      <c r="V14" s="17"/>
      <c r="W14" s="17"/>
      <c r="X14" s="16"/>
    </row>
    <row r="15" spans="1:24" s="11" customFormat="1"/>
    <row r="16" spans="1:24" s="9" customFormat="1">
      <c r="B16" s="9" t="s">
        <v>44</v>
      </c>
      <c r="R16" s="18"/>
      <c r="S16" s="17"/>
      <c r="T16" s="17"/>
      <c r="U16" s="17"/>
      <c r="V16" s="17"/>
      <c r="W16" s="17"/>
      <c r="X16" s="16"/>
    </row>
    <row r="17" spans="2:24" s="13" customFormat="1">
      <c r="B17" s="9" t="s">
        <v>42</v>
      </c>
      <c r="C17" s="14" t="s">
        <v>10</v>
      </c>
      <c r="D17" s="9"/>
      <c r="E17" s="14" t="s">
        <v>17</v>
      </c>
      <c r="F17" s="9"/>
      <c r="G17" s="14" t="s">
        <v>19</v>
      </c>
      <c r="H17" s="9"/>
      <c r="I17" s="14" t="s">
        <v>18</v>
      </c>
      <c r="J17" s="9"/>
      <c r="K17" s="14" t="s">
        <v>16</v>
      </c>
      <c r="R17" s="64"/>
      <c r="S17" s="65"/>
      <c r="T17" s="65"/>
      <c r="U17" s="65"/>
      <c r="V17" s="65"/>
      <c r="W17" s="65"/>
      <c r="X17" s="66"/>
    </row>
    <row r="18" spans="2:24" s="13" customFormat="1">
      <c r="B18" s="9" t="s">
        <v>43</v>
      </c>
      <c r="C18" s="14" t="s">
        <v>12</v>
      </c>
      <c r="D18" s="9"/>
      <c r="E18" s="14" t="s">
        <v>11</v>
      </c>
      <c r="F18" s="9"/>
      <c r="G18" s="14" t="s">
        <v>14</v>
      </c>
      <c r="H18" s="9"/>
      <c r="I18" s="14" t="s">
        <v>13</v>
      </c>
      <c r="J18" s="9"/>
      <c r="K18" s="14" t="s">
        <v>15</v>
      </c>
      <c r="R18" s="64"/>
      <c r="S18" s="65"/>
      <c r="T18" s="65"/>
      <c r="U18" s="65"/>
      <c r="V18" s="65"/>
      <c r="W18" s="65"/>
      <c r="X18" s="66"/>
    </row>
    <row r="19" spans="2:24" s="10" customFormat="1">
      <c r="R19" s="11"/>
      <c r="S19" s="11"/>
      <c r="T19" s="11"/>
      <c r="U19" s="11"/>
      <c r="V19" s="11"/>
      <c r="W19" s="11"/>
      <c r="X19" s="11"/>
    </row>
    <row r="20" spans="2:24" s="10" customFormat="1">
      <c r="R20" s="11"/>
      <c r="S20" s="11"/>
      <c r="T20" s="11"/>
      <c r="U20" s="11"/>
      <c r="V20" s="11"/>
      <c r="W20" s="11"/>
      <c r="X20" s="11"/>
    </row>
    <row r="21" spans="2:24" s="10" customFormat="1">
      <c r="R21" s="11"/>
      <c r="S21" s="11"/>
      <c r="T21" s="11"/>
      <c r="U21" s="11"/>
      <c r="V21" s="11"/>
      <c r="W21" s="11"/>
      <c r="X21" s="11"/>
    </row>
    <row r="22" spans="2:24" s="10" customFormat="1">
      <c r="R22" s="11"/>
      <c r="S22" s="11"/>
      <c r="T22" s="11"/>
      <c r="U22" s="11"/>
      <c r="V22" s="11"/>
      <c r="W22" s="11"/>
      <c r="X22" s="11"/>
    </row>
  </sheetData>
  <mergeCells count="8">
    <mergeCell ref="A1:Q1"/>
    <mergeCell ref="A2:Q2"/>
    <mergeCell ref="A14:Q14"/>
    <mergeCell ref="C7:D7"/>
    <mergeCell ref="E8:F8"/>
    <mergeCell ref="G10:H10"/>
    <mergeCell ref="I11:J11"/>
    <mergeCell ref="K12:L12"/>
  </mergeCells>
  <hyperlinks>
    <hyperlink ref="A14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workbookViewId="0">
      <selection activeCell="R12" sqref="R12"/>
    </sheetView>
  </sheetViews>
  <sheetFormatPr baseColWidth="10" defaultRowHeight="23.25"/>
  <cols>
    <col min="1" max="1" width="28.5703125" style="8" customWidth="1"/>
    <col min="2" max="2" width="11.28515625" style="8" bestFit="1" customWidth="1"/>
    <col min="3" max="3" width="8.140625" style="8" customWidth="1"/>
    <col min="4" max="4" width="2.7109375" style="8" customWidth="1"/>
    <col min="5" max="5" width="8.140625" style="8" hidden="1" customWidth="1"/>
    <col min="6" max="6" width="2.85546875" style="8" hidden="1" customWidth="1"/>
    <col min="7" max="7" width="8.140625" style="8" customWidth="1"/>
    <col min="8" max="8" width="2.85546875" style="8" customWidth="1"/>
    <col min="9" max="9" width="8.140625" style="8" customWidth="1"/>
    <col min="10" max="10" width="2.85546875" style="8" customWidth="1"/>
    <col min="11" max="11" width="8.140625" style="8" customWidth="1"/>
    <col min="12" max="12" width="2.85546875" style="8" customWidth="1"/>
    <col min="13" max="13" width="8.140625" style="8" customWidth="1"/>
    <col min="14" max="14" width="2.85546875" style="8" customWidth="1"/>
    <col min="15" max="15" width="13.140625" style="8" customWidth="1"/>
    <col min="16" max="16" width="23.7109375" style="8" hidden="1" customWidth="1"/>
    <col min="17" max="17" width="11.42578125" style="8"/>
    <col min="18" max="18" width="11.42578125" style="16"/>
    <col min="19" max="23" width="4.7109375" style="16" customWidth="1"/>
    <col min="24" max="24" width="11.42578125" style="16"/>
    <col min="25" max="16384" width="11.42578125" style="8"/>
  </cols>
  <sheetData>
    <row r="1" spans="1:24" s="20" customFormat="1" ht="44.25">
      <c r="A1" s="81" t="str">
        <f>Koppl!A1</f>
        <v>Zipfercup 2018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9"/>
      <c r="S1" s="19"/>
      <c r="T1" s="19"/>
      <c r="U1" s="19"/>
      <c r="V1" s="19"/>
      <c r="W1" s="19"/>
      <c r="X1" s="19"/>
    </row>
    <row r="2" spans="1:24" s="1" customFormat="1" ht="44.25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5"/>
      <c r="S2" s="15"/>
      <c r="T2" s="15"/>
      <c r="U2" s="15"/>
      <c r="V2" s="15"/>
      <c r="W2" s="15"/>
      <c r="X2" s="15"/>
    </row>
    <row r="3" spans="1:2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5"/>
      <c r="S3" s="15"/>
      <c r="T3" s="15"/>
      <c r="U3" s="15"/>
      <c r="V3" s="15"/>
      <c r="W3" s="15"/>
      <c r="X3" s="15"/>
    </row>
    <row r="4" spans="1:24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5"/>
      <c r="S4" s="15"/>
      <c r="T4" s="15"/>
      <c r="U4" s="15"/>
      <c r="V4" s="15"/>
      <c r="W4" s="15"/>
      <c r="X4" s="15"/>
    </row>
    <row r="5" spans="1:24" s="1" customFormat="1" ht="28.5" customHeight="1">
      <c r="A5" s="21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15"/>
      <c r="S5" s="15"/>
      <c r="T5" s="15"/>
      <c r="U5" s="15"/>
      <c r="V5" s="15"/>
      <c r="W5" s="15"/>
      <c r="X5" s="15"/>
    </row>
    <row r="6" spans="1:24" s="1" customFormat="1" ht="24" thickBot="1">
      <c r="B6" s="2" t="s">
        <v>20</v>
      </c>
      <c r="C6" s="2">
        <v>1</v>
      </c>
      <c r="D6" s="2"/>
      <c r="E6" s="2">
        <v>2</v>
      </c>
      <c r="F6" s="2"/>
      <c r="G6" s="2">
        <v>2</v>
      </c>
      <c r="H6" s="2"/>
      <c r="I6" s="2">
        <v>3</v>
      </c>
      <c r="J6" s="2"/>
      <c r="K6" s="2">
        <v>4</v>
      </c>
      <c r="L6" s="2"/>
      <c r="M6" s="2">
        <v>5</v>
      </c>
      <c r="N6" s="2"/>
      <c r="O6" s="2" t="s">
        <v>1</v>
      </c>
      <c r="P6" s="3" t="s">
        <v>2</v>
      </c>
      <c r="Q6" s="2" t="s">
        <v>3</v>
      </c>
      <c r="R6" s="15"/>
      <c r="S6" s="15"/>
      <c r="T6" s="15"/>
      <c r="U6" s="15"/>
      <c r="V6" s="15"/>
      <c r="W6" s="15"/>
      <c r="X6" s="15"/>
    </row>
    <row r="7" spans="1:24" s="1" customFormat="1" ht="27" customHeight="1" thickBot="1">
      <c r="A7" s="28" t="s">
        <v>9</v>
      </c>
      <c r="B7" s="60">
        <v>1</v>
      </c>
      <c r="C7" s="84" t="s">
        <v>34</v>
      </c>
      <c r="D7" s="85"/>
      <c r="E7" s="31"/>
      <c r="F7" s="42"/>
      <c r="G7" s="32">
        <v>2.8</v>
      </c>
      <c r="H7" s="43"/>
      <c r="I7" s="32">
        <v>2.2999999999999998</v>
      </c>
      <c r="J7" s="43"/>
      <c r="K7" s="32">
        <v>2.8</v>
      </c>
      <c r="L7" s="43"/>
      <c r="M7" s="32">
        <v>1.1000000000000001</v>
      </c>
      <c r="N7" s="47"/>
      <c r="O7" s="50">
        <f t="shared" ref="O7:O12" si="0">SUM(C7:N7)</f>
        <v>9</v>
      </c>
      <c r="P7" s="24">
        <v>2.8</v>
      </c>
      <c r="Q7" s="36"/>
      <c r="R7" s="15"/>
      <c r="S7" s="15"/>
      <c r="T7" s="15"/>
      <c r="U7" s="15"/>
      <c r="V7" s="15"/>
      <c r="W7" s="15"/>
    </row>
    <row r="8" spans="1:24" s="1" customFormat="1" ht="27" hidden="1" customHeight="1" thickBot="1">
      <c r="A8" s="29" t="s">
        <v>23</v>
      </c>
      <c r="B8" s="61">
        <v>2</v>
      </c>
      <c r="C8" s="33" t="str">
        <f>IF(E7="","",IF(E7=$P$7,0,IF(E7=$P$8,1.1,IF(E7=$P$9,2.3,IF(E7=0,2.8,"falsch")))))</f>
        <v/>
      </c>
      <c r="D8" s="39"/>
      <c r="E8" s="84" t="s">
        <v>34</v>
      </c>
      <c r="F8" s="85"/>
      <c r="G8" s="4"/>
      <c r="H8" s="44"/>
      <c r="I8" s="5"/>
      <c r="J8" s="45"/>
      <c r="K8" s="5"/>
      <c r="L8" s="45"/>
      <c r="M8" s="5"/>
      <c r="N8" s="48"/>
      <c r="O8" s="51">
        <f t="shared" si="0"/>
        <v>0</v>
      </c>
      <c r="P8" s="25">
        <v>2.2999999999999998</v>
      </c>
      <c r="Q8" s="37"/>
      <c r="R8" s="15"/>
      <c r="S8" s="15"/>
      <c r="T8" s="15"/>
      <c r="U8" s="15"/>
      <c r="V8" s="15"/>
      <c r="W8" s="15"/>
    </row>
    <row r="9" spans="1:24" s="1" customFormat="1" ht="27" customHeight="1" thickBot="1">
      <c r="A9" s="29" t="s">
        <v>5</v>
      </c>
      <c r="B9" s="61">
        <v>2</v>
      </c>
      <c r="C9" s="33">
        <f>IF(G7="","",IF(G7=$P$7,0,IF(G7=$P$8,1.1,IF(G7=$P$9,2.3,IF(G7=0,2.8,"falsch")))))</f>
        <v>0</v>
      </c>
      <c r="D9" s="39"/>
      <c r="E9" s="6" t="str">
        <f>IF(G8="","",IF(G8=$P$7,0,IF(G8=$P$8,1.1,IF(G8=$P$9,2.3,IF(G8=0,2.8,"falsch")))))</f>
        <v/>
      </c>
      <c r="F9" s="39"/>
      <c r="G9" s="84" t="s">
        <v>34</v>
      </c>
      <c r="H9" s="85"/>
      <c r="I9" s="4">
        <v>1.1000000000000001</v>
      </c>
      <c r="J9" s="44"/>
      <c r="K9" s="5">
        <v>0</v>
      </c>
      <c r="L9" s="45"/>
      <c r="M9" s="5">
        <v>0</v>
      </c>
      <c r="N9" s="48"/>
      <c r="O9" s="51">
        <f t="shared" si="0"/>
        <v>1.1000000000000001</v>
      </c>
      <c r="P9" s="25">
        <v>1.1000000000000001</v>
      </c>
      <c r="Q9" s="37"/>
      <c r="R9" s="15"/>
      <c r="S9" s="15"/>
      <c r="T9" s="15"/>
      <c r="U9" s="15"/>
      <c r="V9" s="15"/>
      <c r="W9" s="15"/>
    </row>
    <row r="10" spans="1:24" s="1" customFormat="1" ht="27" customHeight="1" thickBot="1">
      <c r="A10" s="29" t="s">
        <v>6</v>
      </c>
      <c r="B10" s="61">
        <v>3</v>
      </c>
      <c r="C10" s="22">
        <f>IF(I7="","",IF(I7=$P$7,0,IF(I7=$P$8,1.1,IF(I7=$P$9,2.3,IF(I7=0,2.8,"falsch")))))</f>
        <v>1.1000000000000001</v>
      </c>
      <c r="D10" s="40"/>
      <c r="E10" s="6" t="str">
        <f>IF(I8="","",IF(I8=$P$7,0,IF(I8=$P$8,1.1,IF(I8=$P$9,2.3,IF(I8=0,2.8,"falsch")))))</f>
        <v/>
      </c>
      <c r="F10" s="39"/>
      <c r="G10" s="6">
        <f>IF(I9="","",IF(I9=$P$7,0,IF(I9=$P$8,1.1,IF(I9=$P$9,2.3,IF(I9=0,2.8,"falsch")))))</f>
        <v>2.2999999999999998</v>
      </c>
      <c r="H10" s="39"/>
      <c r="I10" s="84" t="s">
        <v>34</v>
      </c>
      <c r="J10" s="85"/>
      <c r="K10" s="4">
        <v>1.1000000000000001</v>
      </c>
      <c r="L10" s="44"/>
      <c r="M10" s="5">
        <v>1.1000000000000001</v>
      </c>
      <c r="N10" s="48"/>
      <c r="O10" s="51">
        <f t="shared" si="0"/>
        <v>5.6</v>
      </c>
      <c r="P10" s="26"/>
      <c r="Q10" s="37"/>
      <c r="R10" s="15"/>
      <c r="S10" s="15"/>
      <c r="T10" s="15"/>
      <c r="U10" s="15"/>
      <c r="V10" s="15"/>
      <c r="W10" s="15"/>
    </row>
    <row r="11" spans="1:24" s="1" customFormat="1" ht="27" customHeight="1" thickBot="1">
      <c r="A11" s="29" t="s">
        <v>7</v>
      </c>
      <c r="B11" s="61">
        <v>4</v>
      </c>
      <c r="C11" s="22">
        <f>IF(K7="","",IF(K7=$P$7,0,IF(K7=$P$8,1.1,IF(K7=$P$9,2.3,IF(K7=0,2.8,"falsch")))))</f>
        <v>0</v>
      </c>
      <c r="D11" s="40"/>
      <c r="E11" s="7" t="str">
        <f>IF(K8="","",IF(K8=$P$7,0,IF(K8=$P$8,1.1,IF(K8=$P$9,2.3,IF(K8=0,2.8,"falsch")))))</f>
        <v/>
      </c>
      <c r="F11" s="40"/>
      <c r="G11" s="6">
        <f>IF(K9="","",IF(K9=$P$7,0,IF(K9=$P$8,1.1,IF(K9=$P$9,2.3,IF(K9=0,2.8,"falsch")))))</f>
        <v>2.8</v>
      </c>
      <c r="H11" s="39"/>
      <c r="I11" s="6">
        <f>IF(K10="","",IF(K10=$P$7,0,IF(K10=$P$8,1.1,IF(K10=$P$9,2.3,IF(K10=0,2.8,"falsch")))))</f>
        <v>2.2999999999999998</v>
      </c>
      <c r="J11" s="39"/>
      <c r="K11" s="84" t="s">
        <v>34</v>
      </c>
      <c r="L11" s="85"/>
      <c r="M11" s="4">
        <v>0</v>
      </c>
      <c r="N11" s="49"/>
      <c r="O11" s="51">
        <f t="shared" si="0"/>
        <v>5.0999999999999996</v>
      </c>
      <c r="P11" s="26"/>
      <c r="Q11" s="37"/>
      <c r="R11" s="15"/>
      <c r="S11" s="15"/>
      <c r="T11" s="15"/>
      <c r="U11" s="15"/>
      <c r="V11" s="15"/>
      <c r="W11" s="15"/>
    </row>
    <row r="12" spans="1:24" s="1" customFormat="1" ht="27" customHeight="1" thickBot="1">
      <c r="A12" s="29" t="s">
        <v>35</v>
      </c>
      <c r="B12" s="62">
        <v>5</v>
      </c>
      <c r="C12" s="23">
        <f>IF(M7="","",IF(M7=$P$7,0,IF(M7=$P$8,1.1,IF(M7=$P$9,2.3,IF(M7=0,2.8,"falsch")))))</f>
        <v>2.2999999999999998</v>
      </c>
      <c r="D12" s="41"/>
      <c r="E12" s="34" t="str">
        <f>IF(M8="","",IF(M8=$P$7,0,IF(M8=$P$8,1.1,IF(M8=$P$9,2.3,IF(M8=0,2.8,"falsch")))))</f>
        <v/>
      </c>
      <c r="F12" s="41"/>
      <c r="G12" s="34">
        <f>IF(M9="","",IF(M9=$P$7,0,IF(M9=$P$8,1.1,IF(M9=$P$9,2.3,IF(M9=0,2.8,"falsch")))))</f>
        <v>2.8</v>
      </c>
      <c r="H12" s="41"/>
      <c r="I12" s="35">
        <f>IF(M10="","",IF(M10=$P$7,0,IF(M10=$P$8,1.1,IF(M10=$P$9,2.3,IF(M10=0,2.8,"falsch")))))</f>
        <v>2.2999999999999998</v>
      </c>
      <c r="J12" s="46"/>
      <c r="K12" s="35">
        <f>IF(M11="","",IF(M11=$P$7,0,IF(M11=$P$8,1.1,IF(M11=$P$9,2.3,IF(M11=0,2.8,"falsch")))))</f>
        <v>2.8</v>
      </c>
      <c r="L12" s="46"/>
      <c r="M12" s="84" t="s">
        <v>34</v>
      </c>
      <c r="N12" s="85"/>
      <c r="O12" s="52">
        <f t="shared" si="0"/>
        <v>10.199999999999999</v>
      </c>
      <c r="P12" s="27"/>
      <c r="Q12" s="38"/>
      <c r="R12" s="15"/>
      <c r="S12" s="15"/>
      <c r="T12" s="15"/>
      <c r="U12" s="15"/>
      <c r="V12" s="15"/>
      <c r="W12" s="15"/>
      <c r="X12" s="15"/>
    </row>
    <row r="13" spans="1:24" ht="9.75" customHeight="1">
      <c r="S13" s="17"/>
      <c r="T13" s="17"/>
      <c r="U13" s="17"/>
      <c r="V13" s="17"/>
      <c r="W13" s="17"/>
    </row>
    <row r="14" spans="1:24" s="11" customFormat="1" ht="33.75">
      <c r="A14" s="83" t="s">
        <v>22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2"/>
      <c r="S14" s="17"/>
      <c r="T14" s="17"/>
      <c r="U14" s="17"/>
      <c r="V14" s="17"/>
      <c r="W14" s="17"/>
      <c r="X14" s="16"/>
    </row>
    <row r="15" spans="1:24" s="11" customFormat="1"/>
    <row r="16" spans="1:24" s="9" customFormat="1">
      <c r="B16" s="9" t="s">
        <v>44</v>
      </c>
      <c r="R16" s="18"/>
      <c r="S16" s="17"/>
      <c r="T16" s="17"/>
      <c r="U16" s="17"/>
      <c r="V16" s="17"/>
      <c r="W16" s="17"/>
      <c r="X16" s="16"/>
    </row>
    <row r="17" spans="2:24" s="13" customFormat="1">
      <c r="B17" s="9" t="s">
        <v>42</v>
      </c>
      <c r="C17" s="14" t="s">
        <v>10</v>
      </c>
      <c r="D17" s="9"/>
      <c r="E17" s="14" t="s">
        <v>17</v>
      </c>
      <c r="F17" s="9"/>
      <c r="G17" s="14" t="s">
        <v>19</v>
      </c>
      <c r="H17" s="9"/>
      <c r="I17" s="14" t="s">
        <v>18</v>
      </c>
      <c r="J17" s="9"/>
      <c r="K17" s="14" t="s">
        <v>16</v>
      </c>
      <c r="R17" s="64"/>
      <c r="S17" s="65"/>
      <c r="T17" s="65"/>
      <c r="U17" s="65"/>
      <c r="V17" s="65"/>
      <c r="W17" s="65"/>
      <c r="X17" s="66"/>
    </row>
    <row r="18" spans="2:24" s="13" customFormat="1">
      <c r="B18" s="9" t="s">
        <v>43</v>
      </c>
      <c r="C18" s="14" t="s">
        <v>12</v>
      </c>
      <c r="D18" s="9"/>
      <c r="E18" s="14" t="s">
        <v>11</v>
      </c>
      <c r="F18" s="9"/>
      <c r="G18" s="14" t="s">
        <v>14</v>
      </c>
      <c r="H18" s="9"/>
      <c r="I18" s="14" t="s">
        <v>13</v>
      </c>
      <c r="J18" s="9"/>
      <c r="K18" s="14" t="s">
        <v>15</v>
      </c>
      <c r="R18" s="64"/>
      <c r="S18" s="65"/>
      <c r="T18" s="65"/>
      <c r="U18" s="65"/>
      <c r="V18" s="65"/>
      <c r="W18" s="65"/>
      <c r="X18" s="66"/>
    </row>
    <row r="19" spans="2:24" s="10" customFormat="1">
      <c r="R19" s="11"/>
      <c r="S19" s="11"/>
      <c r="T19" s="11"/>
      <c r="U19" s="11"/>
      <c r="V19" s="11"/>
      <c r="W19" s="11"/>
      <c r="X19" s="11"/>
    </row>
    <row r="20" spans="2:24" s="10" customFormat="1">
      <c r="R20" s="11"/>
      <c r="S20" s="11"/>
      <c r="T20" s="11"/>
      <c r="U20" s="11"/>
      <c r="V20" s="11"/>
      <c r="W20" s="11"/>
      <c r="X20" s="11"/>
    </row>
    <row r="21" spans="2:24" s="10" customFormat="1">
      <c r="R21" s="11"/>
      <c r="S21" s="11"/>
      <c r="T21" s="11"/>
      <c r="U21" s="11"/>
      <c r="V21" s="11"/>
      <c r="W21" s="11"/>
      <c r="X21" s="11"/>
    </row>
    <row r="22" spans="2:24" s="10" customFormat="1">
      <c r="R22" s="11"/>
      <c r="S22" s="11"/>
      <c r="T22" s="11"/>
      <c r="U22" s="11"/>
      <c r="V22" s="11"/>
      <c r="W22" s="11"/>
      <c r="X22" s="11"/>
    </row>
  </sheetData>
  <mergeCells count="9">
    <mergeCell ref="A1:Q1"/>
    <mergeCell ref="A2:Q2"/>
    <mergeCell ref="A14:Q14"/>
    <mergeCell ref="C7:D7"/>
    <mergeCell ref="E8:F8"/>
    <mergeCell ref="G9:H9"/>
    <mergeCell ref="I10:J10"/>
    <mergeCell ref="K11:L11"/>
    <mergeCell ref="M12:N12"/>
  </mergeCells>
  <hyperlinks>
    <hyperlink ref="A14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0" sqref="G20"/>
    </sheetView>
  </sheetViews>
  <sheetFormatPr baseColWidth="10" defaultRowHeight="21"/>
  <cols>
    <col min="1" max="1" width="29" customWidth="1"/>
    <col min="2" max="2" width="13.140625" style="79" hidden="1" customWidth="1"/>
    <col min="3" max="3" width="12.5703125" style="79" bestFit="1" customWidth="1"/>
    <col min="4" max="4" width="12.85546875" style="79" bestFit="1" customWidth="1"/>
    <col min="5" max="5" width="14.85546875" style="79" bestFit="1" customWidth="1"/>
    <col min="6" max="7" width="12.5703125" style="79" bestFit="1" customWidth="1"/>
    <col min="8" max="8" width="11.85546875" style="80" bestFit="1" customWidth="1"/>
    <col min="9" max="9" width="8" customWidth="1"/>
  </cols>
  <sheetData>
    <row r="1" spans="1:10" ht="60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78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58" customFormat="1" ht="69.75" customHeight="1">
      <c r="A3" s="57"/>
      <c r="B3" s="67" t="s">
        <v>4</v>
      </c>
      <c r="C3" s="67" t="s">
        <v>30</v>
      </c>
      <c r="D3" s="67" t="s">
        <v>31</v>
      </c>
      <c r="E3" s="67" t="s">
        <v>32</v>
      </c>
      <c r="F3" s="67" t="s">
        <v>8</v>
      </c>
      <c r="G3" s="67" t="s">
        <v>33</v>
      </c>
      <c r="H3" s="68"/>
      <c r="I3" s="57"/>
    </row>
    <row r="4" spans="1:10" s="59" customFormat="1" ht="32.25" hidden="1" customHeight="1">
      <c r="B4" s="69" t="s">
        <v>24</v>
      </c>
      <c r="C4" s="69" t="s">
        <v>25</v>
      </c>
      <c r="D4" s="69" t="s">
        <v>26</v>
      </c>
      <c r="E4" s="69" t="s">
        <v>27</v>
      </c>
      <c r="F4" s="69" t="s">
        <v>28</v>
      </c>
      <c r="G4" s="69" t="s">
        <v>29</v>
      </c>
      <c r="H4" s="69" t="s">
        <v>1</v>
      </c>
      <c r="I4" s="59" t="s">
        <v>3</v>
      </c>
    </row>
    <row r="5" spans="1:10" ht="23.25" hidden="1">
      <c r="A5" s="54" t="s">
        <v>23</v>
      </c>
      <c r="B5" s="70"/>
      <c r="C5" s="70"/>
      <c r="D5" s="70"/>
      <c r="E5" s="70"/>
      <c r="F5" s="70"/>
      <c r="G5" s="71"/>
      <c r="H5" s="72">
        <f t="shared" ref="H5:H10" si="0">G5+F5+E5+D5+C5+B5</f>
        <v>0</v>
      </c>
      <c r="I5" s="59"/>
    </row>
    <row r="6" spans="1:10" ht="23.25">
      <c r="A6" s="55" t="s">
        <v>5</v>
      </c>
      <c r="B6" s="73"/>
      <c r="C6" s="73">
        <v>5.7</v>
      </c>
      <c r="D6" s="73">
        <v>4.5</v>
      </c>
      <c r="E6" s="73">
        <v>5.0999999999999996</v>
      </c>
      <c r="F6" s="73">
        <v>5.0999999999999996</v>
      </c>
      <c r="G6" s="74">
        <v>1.1000000000000001</v>
      </c>
      <c r="H6" s="75">
        <f t="shared" si="0"/>
        <v>21.5</v>
      </c>
      <c r="I6" s="59"/>
    </row>
    <row r="7" spans="1:10" ht="23.25">
      <c r="A7" s="55" t="s">
        <v>6</v>
      </c>
      <c r="B7" s="73"/>
      <c r="C7" s="73">
        <v>7.9</v>
      </c>
      <c r="D7" s="73">
        <v>3.4</v>
      </c>
      <c r="E7" s="73">
        <v>3.4</v>
      </c>
      <c r="F7" s="73">
        <v>5.7</v>
      </c>
      <c r="G7" s="74">
        <v>5.6</v>
      </c>
      <c r="H7" s="75">
        <f t="shared" si="0"/>
        <v>26</v>
      </c>
      <c r="I7" s="59"/>
    </row>
    <row r="8" spans="1:10" ht="23.25">
      <c r="A8" s="55" t="s">
        <v>7</v>
      </c>
      <c r="B8" s="73"/>
      <c r="C8" s="73">
        <v>7.8</v>
      </c>
      <c r="D8" s="73">
        <v>8.5</v>
      </c>
      <c r="E8" s="73">
        <v>8.4</v>
      </c>
      <c r="F8" s="73">
        <v>3.4</v>
      </c>
      <c r="G8" s="74">
        <v>5.0999999999999996</v>
      </c>
      <c r="H8" s="75">
        <f t="shared" si="0"/>
        <v>33.199999999999996</v>
      </c>
      <c r="I8" s="59"/>
    </row>
    <row r="9" spans="1:10" ht="23.25">
      <c r="A9" s="29" t="s">
        <v>35</v>
      </c>
      <c r="B9" s="73"/>
      <c r="C9" s="73">
        <v>4.5</v>
      </c>
      <c r="D9" s="73">
        <v>6.7</v>
      </c>
      <c r="E9" s="73">
        <v>7.4</v>
      </c>
      <c r="F9" s="73">
        <v>11.2</v>
      </c>
      <c r="G9" s="74">
        <v>10.199999999999999</v>
      </c>
      <c r="H9" s="75">
        <f t="shared" si="0"/>
        <v>40</v>
      </c>
      <c r="I9" s="59"/>
    </row>
    <row r="10" spans="1:10" ht="24" thickBot="1">
      <c r="A10" s="56" t="s">
        <v>9</v>
      </c>
      <c r="B10" s="76"/>
      <c r="C10" s="76">
        <v>5.0999999999999996</v>
      </c>
      <c r="D10" s="76">
        <v>8.5</v>
      </c>
      <c r="E10" s="76">
        <v>6.1</v>
      </c>
      <c r="F10" s="76">
        <v>5</v>
      </c>
      <c r="G10" s="77">
        <v>9</v>
      </c>
      <c r="H10" s="78">
        <f t="shared" si="0"/>
        <v>33.700000000000003</v>
      </c>
      <c r="I10" s="59"/>
    </row>
    <row r="14" spans="1:10" ht="61.5">
      <c r="A14" s="86" t="s">
        <v>22</v>
      </c>
      <c r="B14" s="86"/>
      <c r="C14" s="86"/>
      <c r="D14" s="86"/>
      <c r="E14" s="86"/>
      <c r="F14" s="86"/>
      <c r="G14" s="86"/>
      <c r="H14" s="86"/>
      <c r="I14" s="86"/>
    </row>
  </sheetData>
  <mergeCells count="3">
    <mergeCell ref="A14:I14"/>
    <mergeCell ref="A1:J1"/>
    <mergeCell ref="A2:J2"/>
  </mergeCells>
  <hyperlinks>
    <hyperlink ref="A14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Anthering</vt:lpstr>
      <vt:lpstr>Bürmoos</vt:lpstr>
      <vt:lpstr>St. Georgen</vt:lpstr>
      <vt:lpstr>Koppl</vt:lpstr>
      <vt:lpstr>Nussdorf</vt:lpstr>
      <vt:lpstr>Gesamt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FURTNERW</cp:lastModifiedBy>
  <cp:lastPrinted>2018-07-09T05:20:43Z</cp:lastPrinted>
  <dcterms:created xsi:type="dcterms:W3CDTF">2014-04-01T07:32:00Z</dcterms:created>
  <dcterms:modified xsi:type="dcterms:W3CDTF">2018-07-09T05:20:45Z</dcterms:modified>
</cp:coreProperties>
</file>